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9ECBB284-913A-4831-8A3B-BF3C4E2AF566}" xr6:coauthVersionLast="47" xr6:coauthVersionMax="47" xr10:uidLastSave="{00000000-0000-0000-0000-000000000000}"/>
  <bookViews>
    <workbookView xWindow="28680" yWindow="-120" windowWidth="29040" windowHeight="15720" xr2:uid="{3BA7B556-CC2A-45DD-8C3E-12853A3B38EA}"/>
  </bookViews>
  <sheets>
    <sheet name="VID_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3" i="1" l="1"/>
  <c r="U43" i="1"/>
  <c r="S43" i="1"/>
  <c r="R43" i="1"/>
  <c r="K43" i="1"/>
  <c r="I43" i="1"/>
  <c r="H43" i="1"/>
  <c r="D43" i="1"/>
  <c r="E42" i="1"/>
  <c r="C42" i="1"/>
  <c r="B42" i="1" s="1"/>
  <c r="E41" i="1"/>
  <c r="C41" i="1"/>
  <c r="E40" i="1"/>
  <c r="E39" i="1"/>
  <c r="C39" i="1"/>
  <c r="B39" i="1"/>
  <c r="B37" i="1"/>
  <c r="E36" i="1"/>
  <c r="D36" i="1"/>
  <c r="B36" i="1"/>
  <c r="E35" i="1"/>
  <c r="E43" i="1" s="1"/>
  <c r="C35" i="1"/>
  <c r="B35" i="1" s="1"/>
  <c r="B43" i="1" s="1"/>
  <c r="V33" i="1"/>
  <c r="U33" i="1"/>
  <c r="T33" i="1"/>
  <c r="T43" i="1" s="1"/>
  <c r="S33" i="1"/>
  <c r="R33" i="1"/>
  <c r="Q33" i="1"/>
  <c r="Q43" i="1" s="1"/>
  <c r="P33" i="1"/>
  <c r="P43" i="1" s="1"/>
  <c r="O33" i="1"/>
  <c r="O43" i="1" s="1"/>
  <c r="N33" i="1"/>
  <c r="N43" i="1" s="1"/>
  <c r="M33" i="1"/>
  <c r="M43" i="1" s="1"/>
  <c r="L33" i="1"/>
  <c r="L43" i="1" s="1"/>
  <c r="K33" i="1"/>
  <c r="I33" i="1"/>
  <c r="G33" i="1"/>
  <c r="G43" i="1" s="1"/>
  <c r="E32" i="1"/>
  <c r="B32" i="1"/>
  <c r="E31" i="1"/>
  <c r="B31" i="1"/>
  <c r="E30" i="1"/>
  <c r="B30" i="1"/>
  <c r="E29" i="1"/>
  <c r="D29" i="1"/>
  <c r="B29" i="1" s="1"/>
  <c r="E28" i="1"/>
  <c r="B28" i="1"/>
  <c r="E27" i="1"/>
  <c r="B27" i="1"/>
  <c r="E26" i="1"/>
  <c r="E25" i="1" s="1"/>
  <c r="B26" i="1"/>
  <c r="E24" i="1"/>
  <c r="B24" i="1"/>
  <c r="E23" i="1"/>
  <c r="B23" i="1"/>
  <c r="E22" i="1"/>
  <c r="B22" i="1"/>
  <c r="E21" i="1"/>
  <c r="B21" i="1"/>
  <c r="E20" i="1"/>
  <c r="D20" i="1"/>
  <c r="B20" i="1" s="1"/>
  <c r="E19" i="1"/>
  <c r="B19" i="1"/>
  <c r="E18" i="1"/>
  <c r="D18" i="1"/>
  <c r="B18" i="1"/>
  <c r="E17" i="1"/>
  <c r="B17" i="1"/>
  <c r="E16" i="1"/>
  <c r="B16" i="1"/>
  <c r="E15" i="1"/>
  <c r="B15" i="1"/>
  <c r="E14" i="1"/>
  <c r="B14" i="1"/>
  <c r="E13" i="1"/>
  <c r="B13" i="1"/>
  <c r="E12" i="1"/>
  <c r="B12" i="1"/>
  <c r="E11" i="1"/>
  <c r="B11" i="1"/>
  <c r="E10" i="1"/>
  <c r="C10" i="1"/>
  <c r="C33" i="1" s="1"/>
  <c r="D9" i="1"/>
  <c r="B9" i="1" s="1"/>
  <c r="C43" i="1" l="1"/>
  <c r="C44" i="1" s="1"/>
  <c r="D33" i="1"/>
  <c r="D44" i="1" s="1"/>
  <c r="B10" i="1"/>
  <c r="B33" i="1" s="1"/>
  <c r="B44" i="1" s="1"/>
  <c r="C46" i="1" l="1"/>
  <c r="B46" i="1" s="1"/>
  <c r="D46" i="1"/>
</calcChain>
</file>

<file path=xl/sharedStrings.xml><?xml version="1.0" encoding="utf-8"?>
<sst xmlns="http://schemas.openxmlformats.org/spreadsheetml/2006/main" count="96" uniqueCount="55">
  <si>
    <t xml:space="preserve"> VID_M - https://econ.unideb.hu/node/242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</si>
  <si>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</si>
  <si>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</si>
  <si>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</si>
  <si>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</si>
  <si>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</si>
  <si>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</si>
  <si>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</si>
  <si>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</si>
  <si>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</si>
  <si>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</si>
  <si>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</si>
  <si>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</si>
  <si>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</si>
  <si>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</si>
  <si>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Gazdasági, társadalmi, gazdaságpolitikai és vidékfejlesztési ismeretek</t>
  </si>
  <si>
    <t>Gazdasági jog</t>
  </si>
  <si>
    <t>K</t>
  </si>
  <si>
    <t>Kutatásmódszertan</t>
  </si>
  <si>
    <t>G</t>
  </si>
  <si>
    <t>Térségi tervezés és programozás</t>
  </si>
  <si>
    <t>Emberi erőforrás gazdálkodás</t>
  </si>
  <si>
    <t>Számvitel vezetőknek</t>
  </si>
  <si>
    <t>Vidék- és környezetpolitika</t>
  </si>
  <si>
    <t>Vidékgazdaságtan</t>
  </si>
  <si>
    <t>Kereskedelmi és logisztika ismeretek</t>
  </si>
  <si>
    <t>Integrált területfejlesztés</t>
  </si>
  <si>
    <t>Faluszociológia</t>
  </si>
  <si>
    <t>Agrárgazdaságtan és agrárpolitika</t>
  </si>
  <si>
    <t>Integrált településfejlesztés</t>
  </si>
  <si>
    <t>Projektmenedzsment</t>
  </si>
  <si>
    <t>Mezőgazdasági piacok gazdaságtana</t>
  </si>
  <si>
    <t>Üzleti tanácsadás</t>
  </si>
  <si>
    <t>Termelés-gazdaságtan</t>
  </si>
  <si>
    <t>Vidékfejlesztéshez kapcsolódó, a vidékfejlesztés az agrárium és a társadalom összefüggéseit elősegítő választható ismeretkörök</t>
  </si>
  <si>
    <t>Mezőgazdasági ágazatok  gazdaságtana</t>
  </si>
  <si>
    <t>Alternatív gazdálkodás</t>
  </si>
  <si>
    <t>Élelmiszerlánc-biztonsági ismeretek</t>
  </si>
  <si>
    <t>Helyi gazdaság- és vállalkozásfejlesztés</t>
  </si>
  <si>
    <t>Agrárpolitikai programok elemzése</t>
  </si>
  <si>
    <t>Vidékbiztonsági ismeretek</t>
  </si>
  <si>
    <t>Közösségfejlesztés</t>
  </si>
  <si>
    <t>Összesen</t>
  </si>
  <si>
    <t>szabadon választható 1. tárgy</t>
  </si>
  <si>
    <t>szabadon választható 2. tárgy</t>
  </si>
  <si>
    <t>Szaknyelv</t>
  </si>
  <si>
    <t>Kritériumfeltételek***</t>
  </si>
  <si>
    <t>szakmai gyakorlat</t>
  </si>
  <si>
    <t>Diplomamunka I.</t>
  </si>
  <si>
    <t>Diplomamunka II.</t>
  </si>
  <si>
    <t>Diplomamunka III.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</si>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</sst>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1" xfId="1" applyFont="1" applyBorder="1" applyAlignment="1">
      <alignment horizontal="center" vertical="center" textRotation="90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2" fillId="0" borderId="1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center" wrapText="1"/>
    </xf>
    <xf numFmtId="0" fontId="4" fillId="0" borderId="0" xfId="1" applyFont="1"/>
    <xf numFmtId="0" fontId="2" fillId="0" borderId="13" xfId="1" applyFont="1" applyBorder="1" applyAlignment="1">
      <alignment vertical="top" wrapText="1"/>
    </xf>
    <xf numFmtId="0" fontId="3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top" wrapText="1"/>
    </xf>
    <xf numFmtId="0" fontId="2" fillId="0" borderId="5" xfId="1" applyFont="1" applyBorder="1" applyAlignment="1">
      <alignment vertical="center"/>
    </xf>
    <xf numFmtId="0" fontId="2" fillId="0" borderId="5" xfId="1" applyFont="1" applyBorder="1" applyAlignment="1">
      <alignment horizontal="left" vertical="top" wrapText="1"/>
    </xf>
    <xf numFmtId="0" fontId="2" fillId="0" borderId="5" xfId="1" applyFont="1" applyBorder="1" applyAlignment="1">
      <alignment wrapText="1"/>
    </xf>
    <xf numFmtId="0" fontId="3" fillId="0" borderId="15" xfId="1" applyFont="1" applyBorder="1" applyAlignment="1">
      <alignment horizontal="left" wrapText="1"/>
    </xf>
    <xf numFmtId="0" fontId="3" fillId="0" borderId="16" xfId="1" applyFont="1" applyBorder="1" applyAlignment="1">
      <alignment horizontal="left" wrapText="1"/>
    </xf>
    <xf numFmtId="0" fontId="3" fillId="0" borderId="17" xfId="1" applyFont="1" applyBorder="1" applyAlignment="1">
      <alignment horizontal="left" wrapText="1"/>
    </xf>
    <xf numFmtId="0" fontId="3" fillId="0" borderId="5" xfId="1" applyFont="1" applyBorder="1" applyAlignment="1">
      <alignment vertical="center" wrapText="1"/>
    </xf>
    <xf numFmtId="0" fontId="2" fillId="0" borderId="16" xfId="1" applyFont="1" applyBorder="1"/>
    <xf numFmtId="0" fontId="3" fillId="0" borderId="5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5" xfId="1" applyFont="1" applyBorder="1"/>
    <xf numFmtId="0" fontId="3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1" fillId="0" borderId="0" xfId="2"/>
    <xf numFmtId="0" fontId="2" fillId="0" borderId="5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3">
    <cellStyle name="Normál" xfId="0" builtinId="0"/>
    <cellStyle name="Normál 2 2" xfId="1" xr:uid="{F0AF6A68-77D2-47DC-9B9F-3275F41EB518}"/>
    <cellStyle name="Normál 3" xfId="2" xr:uid="{0A64B6CE-6A34-4007-A28B-7C471CC52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8477-7EED-4679-A41A-77622C08A26C}">
  <sheetPr>
    <pageSetUpPr fitToPage="1"/>
  </sheetPr>
  <dimension ref="A1:V51"/>
  <sheetViews>
    <sheetView tabSelected="1" zoomScaleNormal="100" workbookViewId="0"/>
  </sheetViews>
  <sheetFormatPr defaultColWidth="8.85546875" defaultRowHeight="12.75" x14ac:dyDescent="0.2"/>
  <cols>
    <col min="1" max="1" width="32" style="2" bestFit="1" customWidth="1"/>
    <col min="2" max="2" width="6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1.7109375" style="2" customWidth="1"/>
    <col min="7" max="7" width="3.7109375" style="2" customWidth="1"/>
    <col min="8" max="8" width="5" style="2" customWidth="1"/>
    <col min="9" max="9" width="3.28515625" style="2" customWidth="1"/>
    <col min="10" max="10" width="7" style="2" customWidth="1"/>
    <col min="11" max="11" width="3.85546875" style="2" customWidth="1"/>
    <col min="12" max="12" width="5" style="2" customWidth="1"/>
    <col min="13" max="13" width="4.140625" style="2" customWidth="1"/>
    <col min="14" max="14" width="6.85546875" style="2" customWidth="1"/>
    <col min="15" max="15" width="3.85546875" style="2" customWidth="1"/>
    <col min="16" max="16" width="5.140625" style="2" customWidth="1"/>
    <col min="17" max="17" width="4" style="2" customWidth="1"/>
    <col min="18" max="18" width="6.42578125" style="2" customWidth="1"/>
    <col min="19" max="19" width="3.85546875" style="2" customWidth="1"/>
    <col min="20" max="20" width="5" style="2" customWidth="1"/>
    <col min="21" max="21" width="4.140625" style="2" customWidth="1"/>
    <col min="22" max="22" width="7.28515625" style="2" customWidth="1"/>
    <col min="23" max="16384" width="8.85546875" style="2"/>
  </cols>
  <sheetData>
    <row r="1" spans="1:22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4" t="s">
        <v>2</v>
      </c>
      <c r="C2" s="5"/>
      <c r="D2" s="5"/>
      <c r="E2" s="6"/>
      <c r="F2" s="3" t="s">
        <v>3</v>
      </c>
      <c r="G2" s="7" t="s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">
      <c r="A3" s="8"/>
      <c r="B3" s="9"/>
      <c r="C3" s="10"/>
      <c r="D3" s="10"/>
      <c r="E3" s="11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12" t="s">
        <v>5</v>
      </c>
      <c r="C4" s="12" t="s">
        <v>6</v>
      </c>
      <c r="D4" s="12" t="s">
        <v>7</v>
      </c>
      <c r="E4" s="13" t="s">
        <v>8</v>
      </c>
      <c r="F4" s="8"/>
      <c r="G4" s="14" t="s">
        <v>9</v>
      </c>
      <c r="H4" s="14"/>
      <c r="I4" s="14"/>
      <c r="J4" s="14"/>
      <c r="K4" s="14"/>
      <c r="L4" s="14"/>
      <c r="M4" s="14"/>
      <c r="N4" s="14"/>
      <c r="O4" s="14" t="s">
        <v>10</v>
      </c>
      <c r="P4" s="14"/>
      <c r="Q4" s="14"/>
      <c r="R4" s="14"/>
      <c r="S4" s="14"/>
      <c r="T4" s="14"/>
      <c r="U4" s="14"/>
      <c r="V4" s="14"/>
    </row>
    <row r="5" spans="1:22" ht="15.75" x14ac:dyDescent="0.2">
      <c r="A5" s="8"/>
      <c r="B5" s="12"/>
      <c r="C5" s="12"/>
      <c r="D5" s="12"/>
      <c r="E5" s="13"/>
      <c r="F5" s="8"/>
      <c r="G5" s="14">
        <v>1</v>
      </c>
      <c r="H5" s="14"/>
      <c r="I5" s="14"/>
      <c r="J5" s="14"/>
      <c r="K5" s="14">
        <v>2</v>
      </c>
      <c r="L5" s="14"/>
      <c r="M5" s="14"/>
      <c r="N5" s="14"/>
      <c r="O5" s="14">
        <v>3</v>
      </c>
      <c r="P5" s="14"/>
      <c r="Q5" s="14"/>
      <c r="R5" s="14"/>
      <c r="S5" s="14">
        <v>4</v>
      </c>
      <c r="T5" s="14"/>
      <c r="U5" s="14"/>
      <c r="V5" s="14"/>
    </row>
    <row r="6" spans="1:22" ht="15.75" x14ac:dyDescent="0.2">
      <c r="A6" s="8"/>
      <c r="B6" s="12"/>
      <c r="C6" s="12"/>
      <c r="D6" s="12"/>
      <c r="E6" s="13"/>
      <c r="F6" s="8"/>
      <c r="G6" s="14">
        <v>15</v>
      </c>
      <c r="H6" s="14"/>
      <c r="I6" s="14"/>
      <c r="J6" s="14"/>
      <c r="K6" s="14">
        <v>15</v>
      </c>
      <c r="L6" s="14"/>
      <c r="M6" s="14"/>
      <c r="N6" s="14"/>
      <c r="O6" s="14">
        <v>15</v>
      </c>
      <c r="P6" s="14"/>
      <c r="Q6" s="14"/>
      <c r="R6" s="14"/>
      <c r="S6" s="14">
        <v>15</v>
      </c>
      <c r="T6" s="14"/>
      <c r="U6" s="14"/>
      <c r="V6" s="14"/>
    </row>
    <row r="7" spans="1:22" ht="40.5" customHeight="1" thickBot="1" x14ac:dyDescent="0.25">
      <c r="A7" s="8"/>
      <c r="B7" s="15"/>
      <c r="C7" s="15"/>
      <c r="D7" s="15"/>
      <c r="E7" s="16"/>
      <c r="F7" s="17"/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11</v>
      </c>
      <c r="L7" s="18" t="s">
        <v>12</v>
      </c>
      <c r="M7" s="18" t="s">
        <v>13</v>
      </c>
      <c r="N7" s="18" t="s">
        <v>14</v>
      </c>
      <c r="O7" s="18" t="s">
        <v>11</v>
      </c>
      <c r="P7" s="18" t="s">
        <v>12</v>
      </c>
      <c r="Q7" s="18" t="s">
        <v>13</v>
      </c>
      <c r="R7" s="18" t="s">
        <v>14</v>
      </c>
      <c r="S7" s="18" t="s">
        <v>11</v>
      </c>
      <c r="T7" s="18" t="s">
        <v>12</v>
      </c>
      <c r="U7" s="18" t="s">
        <v>13</v>
      </c>
      <c r="V7" s="18" t="s">
        <v>14</v>
      </c>
    </row>
    <row r="8" spans="1:22" ht="33.75" customHeight="1" thickBot="1" x14ac:dyDescent="0.3">
      <c r="A8" s="19" t="s">
        <v>15</v>
      </c>
      <c r="B8" s="19"/>
      <c r="C8" s="19"/>
      <c r="D8" s="19"/>
      <c r="E8" s="20">
        <v>55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s="24" customFormat="1" ht="15.75" x14ac:dyDescent="0.25">
      <c r="A9" s="22" t="s">
        <v>16</v>
      </c>
      <c r="B9" s="23">
        <f>C9+D9</f>
        <v>28</v>
      </c>
      <c r="C9" s="23">
        <v>28</v>
      </c>
      <c r="D9" s="23">
        <f t="shared" ref="C9:D20" si="0">(H9+L9+P9+T9)*15</f>
        <v>0</v>
      </c>
      <c r="E9" s="21">
        <v>3</v>
      </c>
      <c r="F9" s="23"/>
      <c r="G9" s="21">
        <v>2</v>
      </c>
      <c r="H9" s="21">
        <v>0</v>
      </c>
      <c r="I9" s="21" t="s">
        <v>17</v>
      </c>
      <c r="J9" s="21">
        <v>3</v>
      </c>
      <c r="K9" s="23"/>
      <c r="L9" s="21"/>
      <c r="M9" s="21"/>
      <c r="N9" s="21"/>
      <c r="O9" s="21"/>
      <c r="P9" s="23"/>
      <c r="Q9" s="21"/>
      <c r="R9" s="21"/>
      <c r="S9" s="21"/>
      <c r="T9" s="23"/>
      <c r="U9" s="23"/>
      <c r="V9" s="23"/>
    </row>
    <row r="10" spans="1:22" ht="15.75" x14ac:dyDescent="0.25">
      <c r="A10" s="25" t="s">
        <v>18</v>
      </c>
      <c r="B10" s="23">
        <f>C10+D10</f>
        <v>28</v>
      </c>
      <c r="C10" s="23">
        <f t="shared" si="0"/>
        <v>0</v>
      </c>
      <c r="D10" s="23">
        <v>28</v>
      </c>
      <c r="E10" s="26">
        <f>+J10+N10+R10+V10</f>
        <v>4</v>
      </c>
      <c r="F10" s="23"/>
      <c r="G10" s="21">
        <v>0</v>
      </c>
      <c r="H10" s="21">
        <v>2</v>
      </c>
      <c r="I10" s="21" t="s">
        <v>19</v>
      </c>
      <c r="J10" s="21">
        <v>4</v>
      </c>
      <c r="K10" s="23"/>
      <c r="L10" s="21"/>
      <c r="M10" s="21"/>
      <c r="N10" s="21"/>
      <c r="O10" s="21"/>
      <c r="P10" s="23"/>
      <c r="Q10" s="21"/>
      <c r="R10" s="21"/>
      <c r="S10" s="21"/>
      <c r="T10" s="23"/>
      <c r="U10" s="23"/>
      <c r="V10" s="23"/>
    </row>
    <row r="11" spans="1:22" ht="15.75" x14ac:dyDescent="0.25">
      <c r="A11" s="25" t="s">
        <v>20</v>
      </c>
      <c r="B11" s="23">
        <f>C11+D11</f>
        <v>56</v>
      </c>
      <c r="C11" s="23">
        <v>28</v>
      </c>
      <c r="D11" s="23">
        <v>28</v>
      </c>
      <c r="E11" s="26">
        <f>+J11+N11+R11+V11</f>
        <v>4</v>
      </c>
      <c r="F11" s="23"/>
      <c r="G11" s="21"/>
      <c r="H11" s="21"/>
      <c r="I11" s="21"/>
      <c r="J11" s="21"/>
      <c r="K11" s="23"/>
      <c r="L11" s="21"/>
      <c r="M11" s="21"/>
      <c r="N11" s="21"/>
      <c r="O11" s="21"/>
      <c r="P11" s="23"/>
      <c r="Q11" s="21"/>
      <c r="R11" s="21"/>
      <c r="S11" s="21">
        <v>2</v>
      </c>
      <c r="T11" s="23">
        <v>2</v>
      </c>
      <c r="U11" s="23" t="s">
        <v>17</v>
      </c>
      <c r="V11" s="23">
        <v>4</v>
      </c>
    </row>
    <row r="12" spans="1:22" ht="15.75" x14ac:dyDescent="0.2">
      <c r="A12" s="27" t="s">
        <v>21</v>
      </c>
      <c r="B12" s="23">
        <f>C12+D12</f>
        <v>42</v>
      </c>
      <c r="C12" s="23">
        <v>28</v>
      </c>
      <c r="D12" s="23">
        <v>14</v>
      </c>
      <c r="E12" s="26">
        <f>+J12+N12+R12+V12</f>
        <v>3</v>
      </c>
      <c r="F12" s="23"/>
      <c r="G12" s="23">
        <v>2</v>
      </c>
      <c r="H12" s="23">
        <v>1</v>
      </c>
      <c r="I12" s="23" t="s">
        <v>17</v>
      </c>
      <c r="J12" s="23">
        <v>3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5.75" x14ac:dyDescent="0.25">
      <c r="A13" s="27" t="s">
        <v>22</v>
      </c>
      <c r="B13" s="23">
        <f t="shared" ref="B13:B21" si="1">C13+D13</f>
        <v>56</v>
      </c>
      <c r="C13" s="23">
        <v>28</v>
      </c>
      <c r="D13" s="23">
        <v>28</v>
      </c>
      <c r="E13" s="26">
        <f t="shared" ref="E13:E21" si="2">+J13+N13+R13+V13</f>
        <v>4</v>
      </c>
      <c r="F13" s="23"/>
      <c r="G13" s="21">
        <v>2</v>
      </c>
      <c r="H13" s="21">
        <v>2</v>
      </c>
      <c r="I13" s="21" t="s">
        <v>19</v>
      </c>
      <c r="J13" s="21">
        <v>4</v>
      </c>
      <c r="K13" s="23"/>
      <c r="L13" s="21"/>
      <c r="M13" s="21"/>
      <c r="N13" s="21"/>
      <c r="O13" s="21"/>
      <c r="P13" s="23"/>
      <c r="Q13" s="21"/>
      <c r="R13" s="21"/>
      <c r="S13" s="21"/>
      <c r="T13" s="23"/>
      <c r="U13" s="23"/>
      <c r="V13" s="23"/>
    </row>
    <row r="14" spans="1:22" ht="15.75" x14ac:dyDescent="0.2">
      <c r="A14" s="27" t="s">
        <v>23</v>
      </c>
      <c r="B14" s="23">
        <f t="shared" si="1"/>
        <v>56</v>
      </c>
      <c r="C14" s="23">
        <v>28</v>
      </c>
      <c r="D14" s="23">
        <v>28</v>
      </c>
      <c r="E14" s="26">
        <f t="shared" si="2"/>
        <v>4</v>
      </c>
      <c r="F14" s="23"/>
      <c r="G14" s="23">
        <v>2</v>
      </c>
      <c r="H14" s="23">
        <v>2</v>
      </c>
      <c r="I14" s="23" t="s">
        <v>17</v>
      </c>
      <c r="J14" s="23">
        <v>4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5.75" x14ac:dyDescent="0.25">
      <c r="A15" s="27" t="s">
        <v>24</v>
      </c>
      <c r="B15" s="23">
        <f t="shared" si="1"/>
        <v>42</v>
      </c>
      <c r="C15" s="23">
        <v>28</v>
      </c>
      <c r="D15" s="23">
        <v>14</v>
      </c>
      <c r="E15" s="26">
        <f t="shared" si="2"/>
        <v>3</v>
      </c>
      <c r="F15" s="23"/>
      <c r="G15" s="21">
        <v>2</v>
      </c>
      <c r="H15" s="21">
        <v>1</v>
      </c>
      <c r="I15" s="21" t="s">
        <v>17</v>
      </c>
      <c r="J15" s="21">
        <v>3</v>
      </c>
      <c r="K15" s="23"/>
      <c r="L15" s="21"/>
      <c r="M15" s="21"/>
      <c r="N15" s="21"/>
      <c r="O15" s="21"/>
      <c r="P15" s="23"/>
      <c r="Q15" s="21"/>
      <c r="R15" s="21"/>
      <c r="S15" s="21"/>
      <c r="T15" s="23"/>
      <c r="U15" s="23"/>
      <c r="V15" s="23"/>
    </row>
    <row r="16" spans="1:22" ht="15.75" x14ac:dyDescent="0.2">
      <c r="A16" s="28" t="s">
        <v>25</v>
      </c>
      <c r="B16" s="23">
        <f t="shared" si="1"/>
        <v>42</v>
      </c>
      <c r="C16" s="23">
        <v>28</v>
      </c>
      <c r="D16" s="23">
        <v>14</v>
      </c>
      <c r="E16" s="26">
        <f t="shared" si="2"/>
        <v>3</v>
      </c>
      <c r="F16" s="23"/>
      <c r="G16" s="23">
        <v>2</v>
      </c>
      <c r="H16" s="23">
        <v>1</v>
      </c>
      <c r="I16" s="23" t="s">
        <v>17</v>
      </c>
      <c r="J16" s="23">
        <v>3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5.75" x14ac:dyDescent="0.25">
      <c r="A17" s="29" t="s">
        <v>26</v>
      </c>
      <c r="B17" s="23">
        <f t="shared" si="1"/>
        <v>42</v>
      </c>
      <c r="C17" s="23">
        <v>28</v>
      </c>
      <c r="D17" s="23">
        <v>14</v>
      </c>
      <c r="E17" s="26">
        <f t="shared" si="2"/>
        <v>3</v>
      </c>
      <c r="F17" s="23"/>
      <c r="G17" s="21"/>
      <c r="H17" s="21"/>
      <c r="I17" s="21"/>
      <c r="J17" s="21"/>
      <c r="K17" s="23">
        <v>2</v>
      </c>
      <c r="L17" s="21">
        <v>1</v>
      </c>
      <c r="M17" s="21" t="s">
        <v>17</v>
      </c>
      <c r="N17" s="21">
        <v>3</v>
      </c>
      <c r="O17" s="21"/>
      <c r="P17" s="23"/>
      <c r="Q17" s="21"/>
      <c r="R17" s="21"/>
      <c r="S17" s="21"/>
      <c r="T17" s="23"/>
      <c r="U17" s="23"/>
      <c r="V17" s="23"/>
    </row>
    <row r="18" spans="1:22" ht="15.75" x14ac:dyDescent="0.2">
      <c r="A18" s="27" t="s">
        <v>27</v>
      </c>
      <c r="B18" s="23">
        <f t="shared" si="1"/>
        <v>28</v>
      </c>
      <c r="C18" s="23">
        <v>28</v>
      </c>
      <c r="D18" s="23">
        <f t="shared" si="0"/>
        <v>0</v>
      </c>
      <c r="E18" s="26">
        <f t="shared" si="2"/>
        <v>3</v>
      </c>
      <c r="F18" s="23"/>
      <c r="G18" s="23"/>
      <c r="H18" s="23"/>
      <c r="I18" s="23"/>
      <c r="J18" s="23"/>
      <c r="K18" s="23">
        <v>2</v>
      </c>
      <c r="L18" s="23">
        <v>0</v>
      </c>
      <c r="M18" s="23" t="s">
        <v>17</v>
      </c>
      <c r="N18" s="23">
        <v>3</v>
      </c>
      <c r="O18" s="23"/>
      <c r="P18" s="23"/>
      <c r="Q18" s="23"/>
      <c r="R18" s="23"/>
      <c r="S18" s="23"/>
      <c r="T18" s="23"/>
      <c r="U18" s="23"/>
      <c r="V18" s="23"/>
    </row>
    <row r="19" spans="1:22" ht="15.75" x14ac:dyDescent="0.25">
      <c r="A19" s="30" t="s">
        <v>28</v>
      </c>
      <c r="B19" s="23">
        <f t="shared" si="1"/>
        <v>56</v>
      </c>
      <c r="C19" s="23">
        <v>28</v>
      </c>
      <c r="D19" s="23">
        <v>28</v>
      </c>
      <c r="E19" s="26">
        <f t="shared" si="2"/>
        <v>4</v>
      </c>
      <c r="F19" s="23"/>
      <c r="G19" s="21"/>
      <c r="H19" s="21"/>
      <c r="I19" s="21"/>
      <c r="J19" s="21"/>
      <c r="K19" s="23">
        <v>2</v>
      </c>
      <c r="L19" s="21">
        <v>2</v>
      </c>
      <c r="M19" s="21" t="s">
        <v>17</v>
      </c>
      <c r="N19" s="21">
        <v>4</v>
      </c>
      <c r="O19" s="21"/>
      <c r="P19" s="23"/>
      <c r="Q19" s="21"/>
      <c r="R19" s="21"/>
      <c r="S19" s="21"/>
      <c r="T19" s="23"/>
      <c r="U19" s="23"/>
      <c r="V19" s="23"/>
    </row>
    <row r="20" spans="1:22" ht="15.75" x14ac:dyDescent="0.2">
      <c r="A20" s="27" t="s">
        <v>29</v>
      </c>
      <c r="B20" s="23">
        <f t="shared" si="1"/>
        <v>28</v>
      </c>
      <c r="C20" s="23">
        <v>28</v>
      </c>
      <c r="D20" s="23">
        <f t="shared" si="0"/>
        <v>0</v>
      </c>
      <c r="E20" s="26">
        <f t="shared" si="2"/>
        <v>3</v>
      </c>
      <c r="F20" s="23"/>
      <c r="G20" s="23"/>
      <c r="H20" s="23"/>
      <c r="I20" s="23"/>
      <c r="J20" s="23"/>
      <c r="K20" s="23">
        <v>2</v>
      </c>
      <c r="L20" s="23">
        <v>0</v>
      </c>
      <c r="M20" s="23" t="s">
        <v>17</v>
      </c>
      <c r="N20" s="23">
        <v>3</v>
      </c>
      <c r="O20" s="23"/>
      <c r="P20" s="23"/>
      <c r="Q20" s="23"/>
      <c r="R20" s="23"/>
      <c r="S20" s="23"/>
      <c r="T20" s="23"/>
      <c r="U20" s="23"/>
      <c r="V20" s="23"/>
    </row>
    <row r="21" spans="1:22" ht="15.75" x14ac:dyDescent="0.25">
      <c r="A21" s="27" t="s">
        <v>30</v>
      </c>
      <c r="B21" s="23">
        <f t="shared" si="1"/>
        <v>42</v>
      </c>
      <c r="C21" s="23">
        <v>14</v>
      </c>
      <c r="D21" s="23">
        <v>28</v>
      </c>
      <c r="E21" s="26">
        <f t="shared" si="2"/>
        <v>3</v>
      </c>
      <c r="F21" s="23"/>
      <c r="G21" s="21"/>
      <c r="H21" s="21"/>
      <c r="I21" s="21"/>
      <c r="J21" s="21"/>
      <c r="K21" s="23">
        <v>1</v>
      </c>
      <c r="L21" s="21">
        <v>2</v>
      </c>
      <c r="M21" s="21" t="s">
        <v>19</v>
      </c>
      <c r="N21" s="21">
        <v>3</v>
      </c>
      <c r="O21" s="21"/>
      <c r="P21" s="23"/>
      <c r="Q21" s="21"/>
      <c r="R21" s="21"/>
      <c r="S21" s="21"/>
      <c r="T21" s="23"/>
      <c r="U21" s="23"/>
      <c r="V21" s="23"/>
    </row>
    <row r="22" spans="1:22" ht="12.75" customHeight="1" x14ac:dyDescent="0.25">
      <c r="A22" s="30" t="s">
        <v>31</v>
      </c>
      <c r="B22" s="23">
        <f>C22+D22</f>
        <v>42</v>
      </c>
      <c r="C22" s="23">
        <v>28</v>
      </c>
      <c r="D22" s="23">
        <v>14</v>
      </c>
      <c r="E22" s="26">
        <f>+J22+N22+R22+V22</f>
        <v>4</v>
      </c>
      <c r="F22" s="23"/>
      <c r="G22" s="23"/>
      <c r="H22" s="23"/>
      <c r="I22" s="23"/>
      <c r="J22" s="23"/>
      <c r="K22" s="23">
        <v>2</v>
      </c>
      <c r="L22" s="23">
        <v>1</v>
      </c>
      <c r="M22" s="23" t="s">
        <v>17</v>
      </c>
      <c r="N22" s="23">
        <v>4</v>
      </c>
      <c r="O22" s="23"/>
      <c r="P22" s="23"/>
      <c r="Q22" s="23"/>
      <c r="R22" s="23"/>
      <c r="S22" s="23"/>
      <c r="T22" s="23"/>
      <c r="U22" s="23"/>
      <c r="V22" s="23"/>
    </row>
    <row r="23" spans="1:22" ht="12.75" customHeight="1" x14ac:dyDescent="0.25">
      <c r="A23" s="27" t="s">
        <v>32</v>
      </c>
      <c r="B23" s="23">
        <f>C23+D23</f>
        <v>56</v>
      </c>
      <c r="C23" s="23">
        <v>28</v>
      </c>
      <c r="D23" s="23">
        <v>28</v>
      </c>
      <c r="E23" s="26">
        <f>+J23+N23+R23+V23</f>
        <v>4</v>
      </c>
      <c r="F23" s="23"/>
      <c r="G23" s="21"/>
      <c r="H23" s="21"/>
      <c r="I23" s="21"/>
      <c r="J23" s="21"/>
      <c r="K23" s="23"/>
      <c r="L23" s="21"/>
      <c r="M23" s="21"/>
      <c r="N23" s="21"/>
      <c r="O23" s="21">
        <v>2</v>
      </c>
      <c r="P23" s="23">
        <v>2</v>
      </c>
      <c r="Q23" s="21" t="s">
        <v>17</v>
      </c>
      <c r="R23" s="21">
        <v>4</v>
      </c>
      <c r="S23" s="21"/>
      <c r="T23" s="23"/>
      <c r="U23" s="23"/>
      <c r="V23" s="23"/>
    </row>
    <row r="24" spans="1:22" s="24" customFormat="1" ht="12.75" customHeight="1" x14ac:dyDescent="0.25">
      <c r="A24" s="30" t="s">
        <v>33</v>
      </c>
      <c r="B24" s="23">
        <f>C24+D24</f>
        <v>42</v>
      </c>
      <c r="C24" s="23">
        <v>28</v>
      </c>
      <c r="D24" s="23">
        <v>14</v>
      </c>
      <c r="E24" s="26">
        <f>+J24+N24+R24+V24</f>
        <v>3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>
        <v>2</v>
      </c>
      <c r="T24" s="23">
        <v>1</v>
      </c>
      <c r="U24" s="23" t="s">
        <v>17</v>
      </c>
      <c r="V24" s="23">
        <v>3</v>
      </c>
    </row>
    <row r="25" spans="1:22" ht="49.5" customHeight="1" x14ac:dyDescent="0.25">
      <c r="A25" s="31" t="s">
        <v>34</v>
      </c>
      <c r="B25" s="32"/>
      <c r="C25" s="32"/>
      <c r="D25" s="33"/>
      <c r="E25" s="26">
        <f>SUM(E26:E32)</f>
        <v>21</v>
      </c>
      <c r="F25" s="30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31.5" x14ac:dyDescent="0.25">
      <c r="A26" s="30" t="s">
        <v>35</v>
      </c>
      <c r="B26" s="23">
        <f t="shared" ref="B26:B32" si="3">SUM(C26:D26)</f>
        <v>42</v>
      </c>
      <c r="C26" s="23">
        <v>28</v>
      </c>
      <c r="D26" s="23">
        <v>14</v>
      </c>
      <c r="E26" s="26">
        <f>+J26+N26+R26+V26</f>
        <v>3</v>
      </c>
      <c r="F26" s="30"/>
      <c r="G26" s="21"/>
      <c r="H26" s="21"/>
      <c r="I26" s="21"/>
      <c r="J26" s="21"/>
      <c r="K26" s="23">
        <v>2</v>
      </c>
      <c r="L26" s="21">
        <v>1</v>
      </c>
      <c r="M26" s="21" t="s">
        <v>17</v>
      </c>
      <c r="N26" s="21">
        <v>3</v>
      </c>
      <c r="O26" s="21"/>
      <c r="P26" s="23"/>
      <c r="Q26" s="21"/>
      <c r="R26" s="21"/>
      <c r="S26" s="21"/>
      <c r="T26" s="23"/>
      <c r="U26" s="23"/>
      <c r="V26" s="23"/>
    </row>
    <row r="27" spans="1:22" ht="15.75" x14ac:dyDescent="0.25">
      <c r="A27" s="27" t="s">
        <v>36</v>
      </c>
      <c r="B27" s="23">
        <f t="shared" si="3"/>
        <v>42</v>
      </c>
      <c r="C27" s="23">
        <v>28</v>
      </c>
      <c r="D27" s="23">
        <v>14</v>
      </c>
      <c r="E27" s="26">
        <f t="shared" ref="E27:E32" si="4">+J27+N27+R27+V27</f>
        <v>3</v>
      </c>
      <c r="F27" s="30"/>
      <c r="G27" s="21"/>
      <c r="H27" s="21"/>
      <c r="I27" s="21"/>
      <c r="J27" s="21"/>
      <c r="K27" s="23"/>
      <c r="L27" s="21"/>
      <c r="M27" s="21"/>
      <c r="N27" s="21"/>
      <c r="O27" s="21">
        <v>2</v>
      </c>
      <c r="P27" s="23">
        <v>1</v>
      </c>
      <c r="Q27" s="21" t="s">
        <v>17</v>
      </c>
      <c r="R27" s="21">
        <v>3</v>
      </c>
      <c r="S27" s="21"/>
      <c r="T27" s="23"/>
      <c r="U27" s="23"/>
      <c r="V27" s="23"/>
    </row>
    <row r="28" spans="1:22" ht="15.75" x14ac:dyDescent="0.25">
      <c r="A28" s="27" t="s">
        <v>37</v>
      </c>
      <c r="B28" s="23">
        <f t="shared" si="3"/>
        <v>42</v>
      </c>
      <c r="C28" s="23">
        <v>28</v>
      </c>
      <c r="D28" s="23">
        <v>14</v>
      </c>
      <c r="E28" s="26">
        <f t="shared" si="4"/>
        <v>3</v>
      </c>
      <c r="F28" s="30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>
        <v>2</v>
      </c>
      <c r="T28" s="23">
        <v>1</v>
      </c>
      <c r="U28" s="23" t="s">
        <v>17</v>
      </c>
      <c r="V28" s="23">
        <v>3</v>
      </c>
    </row>
    <row r="29" spans="1:22" ht="31.5" x14ac:dyDescent="0.25">
      <c r="A29" s="27" t="s">
        <v>38</v>
      </c>
      <c r="B29" s="23">
        <f t="shared" si="3"/>
        <v>28</v>
      </c>
      <c r="C29" s="23">
        <v>28</v>
      </c>
      <c r="D29" s="23">
        <f t="shared" ref="D29" si="5">(H29+L29+P29+T29)*15</f>
        <v>0</v>
      </c>
      <c r="E29" s="26">
        <f t="shared" si="4"/>
        <v>3</v>
      </c>
      <c r="F29" s="30"/>
      <c r="G29" s="21"/>
      <c r="H29" s="21"/>
      <c r="I29" s="21"/>
      <c r="J29" s="21"/>
      <c r="K29" s="23"/>
      <c r="L29" s="21"/>
      <c r="M29" s="21"/>
      <c r="N29" s="21"/>
      <c r="O29" s="21">
        <v>2</v>
      </c>
      <c r="P29" s="23">
        <v>0</v>
      </c>
      <c r="Q29" s="21" t="s">
        <v>17</v>
      </c>
      <c r="R29" s="21">
        <v>3</v>
      </c>
      <c r="S29" s="21"/>
      <c r="T29" s="23"/>
      <c r="U29" s="23"/>
      <c r="V29" s="23"/>
    </row>
    <row r="30" spans="1:22" s="24" customFormat="1" ht="15.75" x14ac:dyDescent="0.25">
      <c r="A30" s="30" t="s">
        <v>39</v>
      </c>
      <c r="B30" s="23">
        <f t="shared" si="3"/>
        <v>56</v>
      </c>
      <c r="C30" s="23">
        <v>28</v>
      </c>
      <c r="D30" s="23">
        <v>28</v>
      </c>
      <c r="E30" s="26">
        <f t="shared" si="4"/>
        <v>3</v>
      </c>
      <c r="F30" s="30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>
        <v>2</v>
      </c>
      <c r="T30" s="23">
        <v>2</v>
      </c>
      <c r="U30" s="23" t="s">
        <v>19</v>
      </c>
      <c r="V30" s="23">
        <v>3</v>
      </c>
    </row>
    <row r="31" spans="1:22" ht="15.75" x14ac:dyDescent="0.25">
      <c r="A31" s="30" t="s">
        <v>40</v>
      </c>
      <c r="B31" s="23">
        <f t="shared" si="3"/>
        <v>42</v>
      </c>
      <c r="C31" s="23">
        <v>28</v>
      </c>
      <c r="D31" s="23">
        <v>14</v>
      </c>
      <c r="E31" s="26">
        <f t="shared" si="4"/>
        <v>3</v>
      </c>
      <c r="F31" s="30"/>
      <c r="G31" s="21">
        <v>2</v>
      </c>
      <c r="H31" s="21">
        <v>1</v>
      </c>
      <c r="I31" s="21" t="s">
        <v>19</v>
      </c>
      <c r="J31" s="21">
        <v>3</v>
      </c>
      <c r="K31" s="23"/>
      <c r="L31" s="23"/>
      <c r="M31" s="23"/>
      <c r="N31" s="23"/>
      <c r="O31" s="23"/>
      <c r="P31" s="23"/>
      <c r="Q31" s="23"/>
      <c r="R31" s="21"/>
      <c r="S31" s="21"/>
      <c r="T31" s="23"/>
      <c r="U31" s="23"/>
      <c r="V31" s="23"/>
    </row>
    <row r="32" spans="1:22" s="24" customFormat="1" ht="15.75" x14ac:dyDescent="0.25">
      <c r="A32" s="27" t="s">
        <v>41</v>
      </c>
      <c r="B32" s="23">
        <f t="shared" si="3"/>
        <v>56</v>
      </c>
      <c r="C32" s="23">
        <v>28</v>
      </c>
      <c r="D32" s="23">
        <v>28</v>
      </c>
      <c r="E32" s="26">
        <f t="shared" si="4"/>
        <v>3</v>
      </c>
      <c r="F32" s="30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>
        <v>2</v>
      </c>
      <c r="T32" s="23">
        <v>2</v>
      </c>
      <c r="U32" s="23" t="s">
        <v>17</v>
      </c>
      <c r="V32" s="23">
        <v>3</v>
      </c>
    </row>
    <row r="33" spans="1:22" ht="13.5" customHeight="1" x14ac:dyDescent="0.2">
      <c r="A33" s="34" t="s">
        <v>42</v>
      </c>
      <c r="B33" s="26">
        <f>SUM(B9:B32)</f>
        <v>994</v>
      </c>
      <c r="C33" s="26">
        <f>SUM(C9:C32)</f>
        <v>602</v>
      </c>
      <c r="D33" s="26">
        <f>SUM(D9:D32)</f>
        <v>392</v>
      </c>
      <c r="E33" s="26">
        <v>76</v>
      </c>
      <c r="F33" s="23"/>
      <c r="G33" s="26">
        <f t="shared" ref="G33:V33" si="6">SUM(G9:G32)</f>
        <v>14</v>
      </c>
      <c r="H33" s="26">
        <v>10</v>
      </c>
      <c r="I33" s="26">
        <f t="shared" si="6"/>
        <v>0</v>
      </c>
      <c r="J33" s="26">
        <v>27</v>
      </c>
      <c r="K33" s="26">
        <f t="shared" si="6"/>
        <v>13</v>
      </c>
      <c r="L33" s="26">
        <f t="shared" si="6"/>
        <v>7</v>
      </c>
      <c r="M33" s="26">
        <f t="shared" si="6"/>
        <v>0</v>
      </c>
      <c r="N33" s="26">
        <f t="shared" si="6"/>
        <v>23</v>
      </c>
      <c r="O33" s="26">
        <f t="shared" si="6"/>
        <v>6</v>
      </c>
      <c r="P33" s="26">
        <f t="shared" si="6"/>
        <v>3</v>
      </c>
      <c r="Q33" s="26">
        <f t="shared" si="6"/>
        <v>0</v>
      </c>
      <c r="R33" s="26">
        <f t="shared" si="6"/>
        <v>10</v>
      </c>
      <c r="S33" s="26">
        <f>SUM(S9:S32)</f>
        <v>10</v>
      </c>
      <c r="T33" s="26">
        <f t="shared" si="6"/>
        <v>8</v>
      </c>
      <c r="U33" s="26">
        <f t="shared" si="6"/>
        <v>0</v>
      </c>
      <c r="V33" s="26">
        <f t="shared" si="6"/>
        <v>16</v>
      </c>
    </row>
    <row r="34" spans="1:22" ht="15.75" x14ac:dyDescent="0.25">
      <c r="A34" s="35"/>
      <c r="B34" s="35"/>
      <c r="C34" s="35"/>
      <c r="D34" s="35"/>
      <c r="E34" s="36"/>
      <c r="F34" s="37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35" spans="1:22" ht="15.75" x14ac:dyDescent="0.25">
      <c r="A35" s="38" t="s">
        <v>43</v>
      </c>
      <c r="B35" s="39">
        <f t="shared" ref="B35:B42" si="7">C35+D35</f>
        <v>28</v>
      </c>
      <c r="C35" s="40">
        <f t="shared" ref="C35:D42" si="8">(G35+K35+O35+S35)*15</f>
        <v>0</v>
      </c>
      <c r="D35" s="23">
        <v>28</v>
      </c>
      <c r="E35" s="26">
        <f t="shared" ref="E35:E42" si="9">+J35+N35+R35+V35</f>
        <v>3</v>
      </c>
      <c r="F35" s="23"/>
      <c r="G35" s="23"/>
      <c r="H35" s="23"/>
      <c r="I35" s="23"/>
      <c r="J35" s="23"/>
      <c r="K35" s="23">
        <v>0</v>
      </c>
      <c r="L35" s="23">
        <v>2</v>
      </c>
      <c r="M35" s="23" t="s">
        <v>19</v>
      </c>
      <c r="N35" s="23">
        <v>3</v>
      </c>
      <c r="O35" s="41"/>
      <c r="P35" s="41"/>
      <c r="Q35" s="41"/>
      <c r="R35" s="41"/>
      <c r="S35" s="41"/>
      <c r="T35" s="41"/>
      <c r="U35" s="41"/>
      <c r="V35" s="41"/>
    </row>
    <row r="36" spans="1:22" ht="15.75" x14ac:dyDescent="0.25">
      <c r="A36" s="38" t="s">
        <v>44</v>
      </c>
      <c r="B36" s="39">
        <f t="shared" si="7"/>
        <v>28</v>
      </c>
      <c r="C36" s="40">
        <v>28</v>
      </c>
      <c r="D36" s="23">
        <f t="shared" si="8"/>
        <v>0</v>
      </c>
      <c r="E36" s="26">
        <f t="shared" si="9"/>
        <v>3</v>
      </c>
      <c r="F36" s="23"/>
      <c r="G36" s="23"/>
      <c r="H36" s="23"/>
      <c r="I36" s="23"/>
      <c r="J36" s="23"/>
      <c r="K36" s="23">
        <v>2</v>
      </c>
      <c r="L36" s="23">
        <v>0</v>
      </c>
      <c r="M36" s="23" t="s">
        <v>19</v>
      </c>
      <c r="N36" s="23">
        <v>3</v>
      </c>
      <c r="O36" s="41"/>
      <c r="P36" s="41"/>
      <c r="Q36" s="41"/>
      <c r="R36" s="41"/>
      <c r="S36" s="41"/>
      <c r="T36" s="41"/>
      <c r="U36" s="41"/>
      <c r="V36" s="41"/>
    </row>
    <row r="37" spans="1:22" s="48" customFormat="1" ht="15.75" x14ac:dyDescent="0.25">
      <c r="A37" s="42" t="s">
        <v>45</v>
      </c>
      <c r="B37" s="43">
        <f t="shared" si="7"/>
        <v>28</v>
      </c>
      <c r="C37" s="44">
        <v>0</v>
      </c>
      <c r="D37" s="45">
        <v>28</v>
      </c>
      <c r="E37" s="46">
        <v>1</v>
      </c>
      <c r="F37" s="45"/>
      <c r="G37" s="45">
        <v>0</v>
      </c>
      <c r="H37" s="45">
        <v>2</v>
      </c>
      <c r="I37" s="45" t="s">
        <v>19</v>
      </c>
      <c r="J37" s="45">
        <v>1</v>
      </c>
      <c r="K37" s="45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</row>
    <row r="38" spans="1:22" ht="15.75" x14ac:dyDescent="0.25">
      <c r="A38" s="49" t="s">
        <v>46</v>
      </c>
      <c r="B38" s="39"/>
      <c r="C38" s="40"/>
      <c r="D38" s="23"/>
      <c r="E38" s="26"/>
      <c r="F38" s="23"/>
      <c r="G38" s="21"/>
      <c r="H38" s="21"/>
      <c r="I38" s="21"/>
      <c r="J38" s="21"/>
      <c r="K38" s="23"/>
      <c r="L38" s="21"/>
      <c r="M38" s="21"/>
      <c r="N38" s="21"/>
      <c r="O38" s="21"/>
      <c r="P38" s="23"/>
      <c r="Q38" s="21"/>
      <c r="R38" s="21"/>
      <c r="S38" s="41"/>
      <c r="T38" s="41"/>
      <c r="U38" s="41"/>
      <c r="V38" s="41"/>
    </row>
    <row r="39" spans="1:22" ht="15.75" x14ac:dyDescent="0.2">
      <c r="A39" s="28" t="s">
        <v>47</v>
      </c>
      <c r="B39" s="39">
        <f t="shared" si="7"/>
        <v>224</v>
      </c>
      <c r="C39" s="40">
        <f>(G39+K39+O39+S39)*15</f>
        <v>0</v>
      </c>
      <c r="D39" s="23">
        <v>224</v>
      </c>
      <c r="E39" s="26">
        <f t="shared" si="9"/>
        <v>7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0"/>
      <c r="S39" s="23">
        <v>0</v>
      </c>
      <c r="T39" s="23">
        <v>16</v>
      </c>
      <c r="U39" s="23" t="s">
        <v>19</v>
      </c>
      <c r="V39" s="50">
        <v>7</v>
      </c>
    </row>
    <row r="40" spans="1:22" ht="15.75" x14ac:dyDescent="0.2">
      <c r="A40" s="28" t="s">
        <v>48</v>
      </c>
      <c r="B40" s="39">
        <v>30</v>
      </c>
      <c r="C40" s="40">
        <v>0</v>
      </c>
      <c r="D40" s="23">
        <v>28</v>
      </c>
      <c r="E40" s="26">
        <f t="shared" si="9"/>
        <v>4</v>
      </c>
      <c r="F40" s="23"/>
      <c r="G40" s="23"/>
      <c r="H40" s="23"/>
      <c r="I40" s="23"/>
      <c r="J40" s="23"/>
      <c r="K40" s="23">
        <v>0</v>
      </c>
      <c r="L40" s="23">
        <v>2</v>
      </c>
      <c r="M40" s="23" t="s">
        <v>19</v>
      </c>
      <c r="N40" s="23">
        <v>4</v>
      </c>
      <c r="O40" s="23"/>
      <c r="P40" s="23"/>
      <c r="Q40" s="23"/>
      <c r="R40" s="50"/>
      <c r="S40" s="41"/>
      <c r="T40" s="41"/>
      <c r="U40" s="41"/>
      <c r="V40" s="41"/>
    </row>
    <row r="41" spans="1:22" ht="15.75" x14ac:dyDescent="0.2">
      <c r="A41" s="28" t="s">
        <v>49</v>
      </c>
      <c r="B41" s="39">
        <v>30</v>
      </c>
      <c r="C41" s="40">
        <f t="shared" si="8"/>
        <v>0</v>
      </c>
      <c r="D41" s="23">
        <v>28</v>
      </c>
      <c r="E41" s="26">
        <f t="shared" si="9"/>
        <v>17</v>
      </c>
      <c r="F41" s="23"/>
      <c r="G41" s="23"/>
      <c r="H41" s="23"/>
      <c r="I41" s="23"/>
      <c r="J41" s="23"/>
      <c r="K41" s="23"/>
      <c r="L41" s="23"/>
      <c r="M41" s="23"/>
      <c r="N41" s="23"/>
      <c r="O41" s="23">
        <v>0</v>
      </c>
      <c r="P41" s="23">
        <v>2</v>
      </c>
      <c r="Q41" s="23" t="s">
        <v>19</v>
      </c>
      <c r="R41" s="23">
        <v>17</v>
      </c>
      <c r="S41" s="23"/>
      <c r="T41" s="23"/>
      <c r="U41" s="23"/>
      <c r="V41" s="23"/>
    </row>
    <row r="42" spans="1:22" ht="14.25" customHeight="1" x14ac:dyDescent="0.25">
      <c r="A42" s="28" t="s">
        <v>50</v>
      </c>
      <c r="B42" s="39">
        <f t="shared" si="7"/>
        <v>28</v>
      </c>
      <c r="C42" s="40">
        <f t="shared" si="8"/>
        <v>0</v>
      </c>
      <c r="D42" s="23">
        <v>28</v>
      </c>
      <c r="E42" s="26">
        <f t="shared" si="9"/>
        <v>9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1"/>
      <c r="S42" s="50">
        <v>0</v>
      </c>
      <c r="T42" s="50">
        <v>2</v>
      </c>
      <c r="U42" s="50" t="s">
        <v>19</v>
      </c>
      <c r="V42" s="50">
        <v>9</v>
      </c>
    </row>
    <row r="43" spans="1:22" ht="15.75" x14ac:dyDescent="0.25">
      <c r="A43" s="34" t="s">
        <v>42</v>
      </c>
      <c r="B43" s="26">
        <f>SUM(B35:B42)</f>
        <v>396</v>
      </c>
      <c r="C43" s="26">
        <f>SUM(C35:C42)</f>
        <v>28</v>
      </c>
      <c r="D43" s="26">
        <f>SUM(D35:D42)</f>
        <v>364</v>
      </c>
      <c r="E43" s="26">
        <f>SUM(E35:E42)</f>
        <v>44</v>
      </c>
      <c r="F43" s="51"/>
      <c r="G43" s="52">
        <f t="shared" ref="G43:V43" si="10">SUM(G35:G42)+G33</f>
        <v>14</v>
      </c>
      <c r="H43" s="52">
        <f t="shared" si="10"/>
        <v>12</v>
      </c>
      <c r="I43" s="52">
        <f t="shared" si="10"/>
        <v>0</v>
      </c>
      <c r="J43" s="52">
        <v>28</v>
      </c>
      <c r="K43" s="52">
        <f t="shared" si="10"/>
        <v>15</v>
      </c>
      <c r="L43" s="52">
        <f t="shared" si="10"/>
        <v>11</v>
      </c>
      <c r="M43" s="52">
        <f t="shared" si="10"/>
        <v>0</v>
      </c>
      <c r="N43" s="52">
        <f t="shared" si="10"/>
        <v>33</v>
      </c>
      <c r="O43" s="52">
        <f t="shared" si="10"/>
        <v>6</v>
      </c>
      <c r="P43" s="52">
        <f t="shared" si="10"/>
        <v>5</v>
      </c>
      <c r="Q43" s="52">
        <f t="shared" si="10"/>
        <v>0</v>
      </c>
      <c r="R43" s="52">
        <f t="shared" si="10"/>
        <v>27</v>
      </c>
      <c r="S43" s="52">
        <f t="shared" si="10"/>
        <v>10</v>
      </c>
      <c r="T43" s="52">
        <f t="shared" si="10"/>
        <v>26</v>
      </c>
      <c r="U43" s="52">
        <f t="shared" si="10"/>
        <v>0</v>
      </c>
      <c r="V43" s="52">
        <f t="shared" si="10"/>
        <v>32</v>
      </c>
    </row>
    <row r="44" spans="1:22" ht="15.75" x14ac:dyDescent="0.25">
      <c r="A44" s="1"/>
      <c r="B44" s="26">
        <f>+B33+B43</f>
        <v>1390</v>
      </c>
      <c r="C44" s="26">
        <f>+C33+C43</f>
        <v>630</v>
      </c>
      <c r="D44" s="26">
        <f>+D33+D43</f>
        <v>756</v>
      </c>
      <c r="E44" s="26">
        <v>120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1"/>
      <c r="C45" s="1"/>
      <c r="D45" s="1"/>
      <c r="E45" s="5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54">
        <f>SUM(C46:D46)</f>
        <v>0.99712230215827335</v>
      </c>
      <c r="C46" s="54">
        <f>+C44/B44</f>
        <v>0.45323741007194246</v>
      </c>
      <c r="D46" s="54">
        <f>+D44/B44</f>
        <v>0.54388489208633095</v>
      </c>
      <c r="E46" s="5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1"/>
      <c r="C47" s="1"/>
      <c r="D47" s="1"/>
      <c r="E47" s="5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55" t="s">
        <v>51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1" t="s">
        <v>52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1" t="s">
        <v>53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1" t="s">
        <v>54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</sheetData>
  <mergeCells count="21">
    <mergeCell ref="A8:D8"/>
    <mergeCell ref="A25:D25"/>
    <mergeCell ref="A34:D34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VID_M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2026-09-22T06:43:28Z</dcterms:created>
  <dcterms:modified xsi:type="dcterms:W3CDTF">2026-09-22T06:43:36Z</dcterms:modified>
</cp:coreProperties>
</file>