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E129A507-12F5-444E-9CA3-E252427DDEE4}" xr6:coauthVersionLast="47" xr6:coauthVersionMax="47" xr10:uidLastSave="{00000000-0000-0000-0000-000000000000}"/>
  <bookViews>
    <workbookView xWindow="28680" yWindow="-120" windowWidth="29040" windowHeight="15720" xr2:uid="{8C003273-2EF8-4ECA-A8CF-80E8D02B6731}"/>
  </bookViews>
  <sheets>
    <sheet name="V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43" i="1" l="1"/>
  <c r="Q43" i="1"/>
  <c r="L43" i="1"/>
  <c r="I43" i="1"/>
  <c r="H43" i="1"/>
  <c r="G43" i="1"/>
  <c r="D43" i="1"/>
  <c r="D44" i="1" s="1"/>
  <c r="E42" i="1"/>
  <c r="C42" i="1"/>
  <c r="B42" i="1"/>
  <c r="E41" i="1"/>
  <c r="C41" i="1"/>
  <c r="B41" i="1" s="1"/>
  <c r="E40" i="1"/>
  <c r="C40" i="1"/>
  <c r="B40" i="1" s="1"/>
  <c r="B39" i="1"/>
  <c r="C38" i="1"/>
  <c r="B38" i="1" s="1"/>
  <c r="B43" i="1" s="1"/>
  <c r="B44" i="1" s="1"/>
  <c r="E37" i="1"/>
  <c r="C37" i="1"/>
  <c r="B37" i="1"/>
  <c r="E36" i="1"/>
  <c r="E43" i="1" s="1"/>
  <c r="C36" i="1"/>
  <c r="B36" i="1"/>
  <c r="V33" i="1"/>
  <c r="U33" i="1"/>
  <c r="U43" i="1" s="1"/>
  <c r="T33" i="1"/>
  <c r="S33" i="1"/>
  <c r="Q33" i="1"/>
  <c r="P33" i="1"/>
  <c r="P43" i="1" s="1"/>
  <c r="O33" i="1"/>
  <c r="O43" i="1" s="1"/>
  <c r="N33" i="1"/>
  <c r="N43" i="1" s="1"/>
  <c r="M33" i="1"/>
  <c r="M43" i="1" s="1"/>
  <c r="L33" i="1"/>
  <c r="K33" i="1"/>
  <c r="K43" i="1" s="1"/>
  <c r="I33" i="1"/>
  <c r="E32" i="1"/>
  <c r="B32" i="1"/>
  <c r="D31" i="1"/>
  <c r="B31" i="1"/>
  <c r="E30" i="1"/>
  <c r="B30" i="1"/>
  <c r="B29" i="1"/>
  <c r="E28" i="1"/>
  <c r="B28" i="1"/>
  <c r="D27" i="1"/>
  <c r="B27" i="1" s="1"/>
  <c r="E24" i="1"/>
  <c r="D24" i="1"/>
  <c r="B24" i="1" s="1"/>
  <c r="E23" i="1"/>
  <c r="D23" i="1"/>
  <c r="B23" i="1"/>
  <c r="E22" i="1"/>
  <c r="B22" i="1"/>
  <c r="E21" i="1"/>
  <c r="B21" i="1"/>
  <c r="E20" i="1"/>
  <c r="B20" i="1"/>
  <c r="E19" i="1"/>
  <c r="D19" i="1"/>
  <c r="B19" i="1"/>
  <c r="E18" i="1"/>
  <c r="C18" i="1"/>
  <c r="B18" i="1"/>
  <c r="E17" i="1"/>
  <c r="B17" i="1"/>
  <c r="E16" i="1"/>
  <c r="B16" i="1"/>
  <c r="E15" i="1"/>
  <c r="E14" i="1"/>
  <c r="C14" i="1"/>
  <c r="B14" i="1"/>
  <c r="E13" i="1"/>
  <c r="B13" i="1"/>
  <c r="E12" i="1"/>
  <c r="B12" i="1"/>
  <c r="B11" i="1"/>
  <c r="E10" i="1"/>
  <c r="B10" i="1"/>
  <c r="E9" i="1"/>
  <c r="B9" i="1"/>
  <c r="D46" i="1" l="1"/>
  <c r="C43" i="1"/>
  <c r="C44" i="1" s="1"/>
  <c r="C46" i="1" s="1"/>
  <c r="B46" i="1" s="1"/>
</calcChain>
</file>

<file path=xl/sharedStrings.xml><?xml version="1.0" encoding="utf-8"?>
<sst xmlns="http://schemas.openxmlformats.org/spreadsheetml/2006/main" count="94" uniqueCount="54">
  <si>
    <t>VF - https://econ.unideb.hu/node/240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</si>
  <si>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</si>
  <si>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</si>
  <si>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</si>
  <si>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</si>
  <si>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</si>
  <si>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</si>
  <si>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</si>
  <si>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</si>
  <si>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</si>
  <si>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</si>
  <si>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</si>
  <si>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</si>
  <si>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</si>
  <si>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</si>
  <si>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Szakképzettséghez vezető szakterületek</t>
  </si>
  <si>
    <t>Haladó stratégiai menedzsment</t>
  </si>
  <si>
    <t>K</t>
  </si>
  <si>
    <t>Vállalkozás-innováció</t>
  </si>
  <si>
    <t>Társadalmi és gazdasági előrejelzés</t>
  </si>
  <si>
    <t>G</t>
  </si>
  <si>
    <t>Számvitel vezetőknek</t>
  </si>
  <si>
    <t>Pénzügyi kimutatások elemzése</t>
  </si>
  <si>
    <t>Kutatásmódszertan</t>
  </si>
  <si>
    <t>Vállalkozásfejlesztési szakmai ismeretek</t>
  </si>
  <si>
    <t>Projektmenedzsment</t>
  </si>
  <si>
    <t>Marketing menedzsment</t>
  </si>
  <si>
    <t>Üzleti kommunikáció</t>
  </si>
  <si>
    <t>A szolgáltató vállalkozás</t>
  </si>
  <si>
    <t>Vállalatfinanszírozás és pénzügyi stratégiák</t>
  </si>
  <si>
    <t>Innováció-módszertan</t>
  </si>
  <si>
    <t>Vállalati döntéstámogató rendszerek</t>
  </si>
  <si>
    <t>Vállalkozásfejlesztési politika</t>
  </si>
  <si>
    <t>Vállalkozás és a globális piac</t>
  </si>
  <si>
    <t>Specializációt is figyelembe vevő tárgyak</t>
  </si>
  <si>
    <t>Vállalkozások jogi környezete</t>
  </si>
  <si>
    <t>Vezetői számvitel és controlling</t>
  </si>
  <si>
    <t>Üzleti tanácsadás</t>
  </si>
  <si>
    <t>Komplex vállalati tervezés</t>
  </si>
  <si>
    <t>Gazdaságszociológia</t>
  </si>
  <si>
    <t>Vezetés és szervezetfejlesztés</t>
  </si>
  <si>
    <t>Összesen</t>
  </si>
  <si>
    <t>Kritériumfeltételek***</t>
  </si>
  <si>
    <t>szabadon választható 1. tárgy</t>
  </si>
  <si>
    <t>szabadon választható 2. tárgy</t>
  </si>
  <si>
    <t>szabadon választható 3. tárgy</t>
  </si>
  <si>
    <t>Szaknyelv</t>
  </si>
  <si>
    <t>Diplomadolgozat 1</t>
  </si>
  <si>
    <t>Diplomadolgozat 2</t>
  </si>
  <si>
    <t>Diplomadolgozat 3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</si>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</sst>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04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trike/>
      <sz val="12"/>
      <color rgb="FF00B0F0"/>
      <name val="Times New Roman"/>
      <family val="1"/>
      <charset val="238"/>
    </font>
    <font>
      <b/>
      <strike/>
      <sz val="10"/>
      <color rgb="FF00B0F0"/>
      <name val="Calibri Light"/>
      <family val="2"/>
      <charset val="238"/>
    </font>
    <font>
      <b/>
      <sz val="12"/>
      <color rgb="FF00B0F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1" applyFont="1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textRotation="90" wrapText="1"/>
    </xf>
    <xf numFmtId="0" fontId="2" fillId="0" borderId="5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textRotation="90" wrapText="1"/>
    </xf>
    <xf numFmtId="0" fontId="3" fillId="0" borderId="11" xfId="1" applyFont="1" applyBorder="1" applyAlignment="1">
      <alignment horizontal="center" vertical="center" textRotation="90" wrapText="1"/>
    </xf>
    <xf numFmtId="0" fontId="2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left"/>
    </xf>
    <xf numFmtId="0" fontId="3" fillId="0" borderId="13" xfId="1" applyFont="1" applyBorder="1" applyAlignment="1">
      <alignment horizontal="center" wrapText="1"/>
    </xf>
    <xf numFmtId="0" fontId="2" fillId="0" borderId="13" xfId="1" applyFont="1" applyBorder="1" applyAlignment="1">
      <alignment horizontal="center" wrapText="1"/>
    </xf>
    <xf numFmtId="0" fontId="2" fillId="0" borderId="5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2" fillId="0" borderId="5" xfId="1" applyFont="1" applyBorder="1"/>
    <xf numFmtId="0" fontId="3" fillId="0" borderId="5" xfId="1" applyFont="1" applyBorder="1" applyAlignment="1">
      <alignment horizontal="left" wrapText="1"/>
    </xf>
    <xf numFmtId="0" fontId="2" fillId="0" borderId="5" xfId="1" applyFont="1" applyBorder="1" applyAlignment="1">
      <alignment wrapText="1"/>
    </xf>
    <xf numFmtId="0" fontId="4" fillId="0" borderId="5" xfId="1" applyFont="1" applyBorder="1" applyAlignment="1">
      <alignment vertical="center" wrapText="1"/>
    </xf>
    <xf numFmtId="0" fontId="2" fillId="0" borderId="5" xfId="1" applyFont="1" applyBorder="1" applyAlignment="1">
      <alignment horizontal="left" wrapText="1"/>
    </xf>
    <xf numFmtId="0" fontId="5" fillId="0" borderId="5" xfId="1" applyFont="1" applyBorder="1" applyAlignment="1">
      <alignment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wrapText="1"/>
    </xf>
    <xf numFmtId="0" fontId="6" fillId="0" borderId="0" xfId="1" applyFont="1"/>
    <xf numFmtId="0" fontId="3" fillId="0" borderId="5" xfId="1" applyFont="1" applyBorder="1" applyAlignment="1">
      <alignment vertical="center" wrapText="1"/>
    </xf>
    <xf numFmtId="0" fontId="2" fillId="0" borderId="5" xfId="1" applyFont="1" applyBorder="1"/>
    <xf numFmtId="0" fontId="3" fillId="0" borderId="5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0" fontId="2" fillId="0" borderId="5" xfId="0" applyFont="1" applyBorder="1"/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3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" fillId="0" borderId="0" xfId="2"/>
    <xf numFmtId="0" fontId="9" fillId="0" borderId="5" xfId="1" applyFont="1" applyBorder="1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3" fillId="0" borderId="0" xfId="1" applyFont="1"/>
    <xf numFmtId="0" fontId="4" fillId="0" borderId="0" xfId="1" applyFont="1"/>
    <xf numFmtId="0" fontId="10" fillId="0" borderId="0" xfId="1" applyFont="1"/>
    <xf numFmtId="0" fontId="11" fillId="0" borderId="0" xfId="1" applyFont="1"/>
  </cellXfs>
  <cellStyles count="3">
    <cellStyle name="Normál" xfId="0" builtinId="0"/>
    <cellStyle name="Normál 2 2" xfId="1" xr:uid="{8EF1D2B2-5293-4D19-BD44-4063AB6F0AB4}"/>
    <cellStyle name="Normál 3" xfId="2" xr:uid="{764C5F60-2050-4E9D-A588-6013F4C4AD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65F65-77BE-44AA-A872-53436CB03D8A}">
  <dimension ref="A1:V52"/>
  <sheetViews>
    <sheetView tabSelected="1" zoomScale="85" zoomScaleNormal="85" workbookViewId="0">
      <selection activeCell="E8" sqref="E8"/>
    </sheetView>
  </sheetViews>
  <sheetFormatPr defaultColWidth="8.85546875" defaultRowHeight="12.75" x14ac:dyDescent="0.2"/>
  <cols>
    <col min="1" max="1" width="34.7109375" style="2" bestFit="1" customWidth="1"/>
    <col min="2" max="2" width="6.7109375" style="2" customWidth="1"/>
    <col min="3" max="3" width="6.28515625" style="2" customWidth="1"/>
    <col min="4" max="4" width="6.7109375" style="2" customWidth="1"/>
    <col min="5" max="5" width="6.28515625" style="2" customWidth="1"/>
    <col min="6" max="6" width="10.28515625" style="57" customWidth="1"/>
    <col min="7" max="7" width="3.7109375" style="2" customWidth="1"/>
    <col min="8" max="8" width="3.85546875" style="2" customWidth="1"/>
    <col min="9" max="9" width="3.28515625" style="2" customWidth="1"/>
    <col min="10" max="10" width="6.5703125" style="2" customWidth="1"/>
    <col min="11" max="12" width="3.85546875" style="2" customWidth="1"/>
    <col min="13" max="13" width="4.140625" style="2" customWidth="1"/>
    <col min="14" max="14" width="6.85546875" style="2" customWidth="1"/>
    <col min="15" max="16" width="3.85546875" style="2" customWidth="1"/>
    <col min="17" max="17" width="4" style="2" customWidth="1"/>
    <col min="18" max="18" width="7.140625" style="2" customWidth="1"/>
    <col min="19" max="20" width="3.85546875" style="2" customWidth="1"/>
    <col min="21" max="21" width="4.140625" style="2" customWidth="1"/>
    <col min="22" max="22" width="8.7109375" style="2" customWidth="1"/>
    <col min="23" max="16384" width="8.85546875" style="2"/>
  </cols>
  <sheetData>
    <row r="1" spans="1:22" ht="16.5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.75" customHeight="1" x14ac:dyDescent="0.2">
      <c r="A2" s="3" t="s">
        <v>1</v>
      </c>
      <c r="B2" s="4" t="s">
        <v>2</v>
      </c>
      <c r="C2" s="5"/>
      <c r="D2" s="5"/>
      <c r="E2" s="6"/>
      <c r="F2" s="3" t="s">
        <v>3</v>
      </c>
      <c r="G2" s="7" t="s">
        <v>4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x14ac:dyDescent="0.2">
      <c r="A3" s="8"/>
      <c r="B3" s="9"/>
      <c r="C3" s="10"/>
      <c r="D3" s="10"/>
      <c r="E3" s="11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2.75" customHeight="1" x14ac:dyDescent="0.2">
      <c r="A4" s="8"/>
      <c r="B4" s="12" t="s">
        <v>5</v>
      </c>
      <c r="C4" s="12" t="s">
        <v>6</v>
      </c>
      <c r="D4" s="12" t="s">
        <v>7</v>
      </c>
      <c r="E4" s="13" t="s">
        <v>8</v>
      </c>
      <c r="F4" s="8"/>
      <c r="G4" s="14" t="s">
        <v>9</v>
      </c>
      <c r="H4" s="14"/>
      <c r="I4" s="14"/>
      <c r="J4" s="14"/>
      <c r="K4" s="14"/>
      <c r="L4" s="14"/>
      <c r="M4" s="14"/>
      <c r="N4" s="14"/>
      <c r="O4" s="14" t="s">
        <v>10</v>
      </c>
      <c r="P4" s="14"/>
      <c r="Q4" s="14"/>
      <c r="R4" s="14"/>
      <c r="S4" s="14"/>
      <c r="T4" s="14"/>
      <c r="U4" s="14"/>
      <c r="V4" s="14"/>
    </row>
    <row r="5" spans="1:22" ht="15.75" x14ac:dyDescent="0.2">
      <c r="A5" s="8"/>
      <c r="B5" s="12"/>
      <c r="C5" s="12"/>
      <c r="D5" s="12"/>
      <c r="E5" s="13"/>
      <c r="F5" s="8"/>
      <c r="G5" s="14">
        <v>1</v>
      </c>
      <c r="H5" s="14"/>
      <c r="I5" s="14"/>
      <c r="J5" s="14"/>
      <c r="K5" s="14">
        <v>2</v>
      </c>
      <c r="L5" s="14"/>
      <c r="M5" s="14"/>
      <c r="N5" s="14"/>
      <c r="O5" s="14">
        <v>3</v>
      </c>
      <c r="P5" s="14"/>
      <c r="Q5" s="14"/>
      <c r="R5" s="14"/>
      <c r="S5" s="14">
        <v>4</v>
      </c>
      <c r="T5" s="14"/>
      <c r="U5" s="14"/>
      <c r="V5" s="14"/>
    </row>
    <row r="6" spans="1:22" ht="15.75" x14ac:dyDescent="0.2">
      <c r="A6" s="8"/>
      <c r="B6" s="12"/>
      <c r="C6" s="12"/>
      <c r="D6" s="12"/>
      <c r="E6" s="13"/>
      <c r="F6" s="8"/>
      <c r="G6" s="14">
        <v>15</v>
      </c>
      <c r="H6" s="14"/>
      <c r="I6" s="14"/>
      <c r="J6" s="14"/>
      <c r="K6" s="14">
        <v>15</v>
      </c>
      <c r="L6" s="14"/>
      <c r="M6" s="14"/>
      <c r="N6" s="14"/>
      <c r="O6" s="14">
        <v>15</v>
      </c>
      <c r="P6" s="14"/>
      <c r="Q6" s="14"/>
      <c r="R6" s="14"/>
      <c r="S6" s="14">
        <v>15</v>
      </c>
      <c r="T6" s="14"/>
      <c r="U6" s="14"/>
      <c r="V6" s="14"/>
    </row>
    <row r="7" spans="1:22" ht="39.75" customHeight="1" thickBot="1" x14ac:dyDescent="0.25">
      <c r="A7" s="8"/>
      <c r="B7" s="15"/>
      <c r="C7" s="15"/>
      <c r="D7" s="15"/>
      <c r="E7" s="16"/>
      <c r="F7" s="17"/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11</v>
      </c>
      <c r="L7" s="18" t="s">
        <v>12</v>
      </c>
      <c r="M7" s="18" t="s">
        <v>13</v>
      </c>
      <c r="N7" s="18" t="s">
        <v>14</v>
      </c>
      <c r="O7" s="18" t="s">
        <v>11</v>
      </c>
      <c r="P7" s="18" t="s">
        <v>12</v>
      </c>
      <c r="Q7" s="18" t="s">
        <v>13</v>
      </c>
      <c r="R7" s="18" t="s">
        <v>14</v>
      </c>
      <c r="S7" s="18" t="s">
        <v>11</v>
      </c>
      <c r="T7" s="18" t="s">
        <v>12</v>
      </c>
      <c r="U7" s="18" t="s">
        <v>13</v>
      </c>
      <c r="V7" s="18" t="s">
        <v>14</v>
      </c>
    </row>
    <row r="8" spans="1:22" ht="15.75" x14ac:dyDescent="0.25">
      <c r="A8" s="19" t="s">
        <v>15</v>
      </c>
      <c r="B8" s="19"/>
      <c r="C8" s="19"/>
      <c r="D8" s="19"/>
      <c r="E8" s="20">
        <v>28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5.75" x14ac:dyDescent="0.2">
      <c r="A9" s="22" t="s">
        <v>16</v>
      </c>
      <c r="B9" s="23">
        <f t="shared" ref="B9:B14" si="0">C9+D9</f>
        <v>56</v>
      </c>
      <c r="C9" s="23">
        <v>28</v>
      </c>
      <c r="D9" s="23">
        <v>28</v>
      </c>
      <c r="E9" s="24">
        <f t="shared" ref="E9:E14" si="1">+J9+N9+R9+V9</f>
        <v>5</v>
      </c>
      <c r="F9" s="23"/>
      <c r="G9" s="23">
        <v>2</v>
      </c>
      <c r="H9" s="23">
        <v>2</v>
      </c>
      <c r="I9" s="23" t="s">
        <v>17</v>
      </c>
      <c r="J9" s="23">
        <v>5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5.75" x14ac:dyDescent="0.2">
      <c r="A10" s="22" t="s">
        <v>18</v>
      </c>
      <c r="B10" s="23">
        <f t="shared" si="0"/>
        <v>56</v>
      </c>
      <c r="C10" s="23">
        <v>28</v>
      </c>
      <c r="D10" s="23">
        <v>28</v>
      </c>
      <c r="E10" s="24">
        <f t="shared" si="1"/>
        <v>5</v>
      </c>
      <c r="F10" s="23"/>
      <c r="G10" s="23">
        <v>2</v>
      </c>
      <c r="H10" s="23">
        <v>2</v>
      </c>
      <c r="I10" s="23" t="s">
        <v>17</v>
      </c>
      <c r="J10" s="23">
        <v>5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</row>
    <row r="11" spans="1:22" ht="15.75" x14ac:dyDescent="0.2">
      <c r="A11" s="22" t="s">
        <v>19</v>
      </c>
      <c r="B11" s="23">
        <f t="shared" si="0"/>
        <v>56</v>
      </c>
      <c r="C11" s="23">
        <v>28</v>
      </c>
      <c r="D11" s="23">
        <v>28</v>
      </c>
      <c r="E11" s="23">
        <v>5</v>
      </c>
      <c r="F11" s="23"/>
      <c r="G11" s="23">
        <v>2</v>
      </c>
      <c r="H11" s="23">
        <v>2</v>
      </c>
      <c r="I11" s="23" t="s">
        <v>20</v>
      </c>
      <c r="J11" s="23">
        <v>5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</row>
    <row r="12" spans="1:22" ht="12.75" customHeight="1" x14ac:dyDescent="0.25">
      <c r="A12" s="25" t="s">
        <v>21</v>
      </c>
      <c r="B12" s="23">
        <f t="shared" si="0"/>
        <v>56</v>
      </c>
      <c r="C12" s="23">
        <v>28</v>
      </c>
      <c r="D12" s="23">
        <v>28</v>
      </c>
      <c r="E12" s="24">
        <f t="shared" si="1"/>
        <v>5</v>
      </c>
      <c r="F12" s="23"/>
      <c r="G12" s="23">
        <v>2</v>
      </c>
      <c r="H12" s="23">
        <v>2</v>
      </c>
      <c r="I12" s="23" t="s">
        <v>17</v>
      </c>
      <c r="J12" s="23">
        <v>5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12.75" customHeight="1" x14ac:dyDescent="0.2">
      <c r="A13" s="22" t="s">
        <v>22</v>
      </c>
      <c r="B13" s="23">
        <f t="shared" si="0"/>
        <v>56</v>
      </c>
      <c r="C13" s="23">
        <v>28</v>
      </c>
      <c r="D13" s="23">
        <v>28</v>
      </c>
      <c r="E13" s="24">
        <f t="shared" si="1"/>
        <v>5</v>
      </c>
      <c r="F13" s="23"/>
      <c r="G13" s="23"/>
      <c r="H13" s="23"/>
      <c r="I13" s="23"/>
      <c r="J13" s="23"/>
      <c r="K13" s="23">
        <v>2</v>
      </c>
      <c r="L13" s="23">
        <v>2</v>
      </c>
      <c r="M13" s="23" t="s">
        <v>20</v>
      </c>
      <c r="N13" s="23">
        <v>5</v>
      </c>
      <c r="O13" s="23"/>
      <c r="P13" s="23"/>
      <c r="Q13" s="23"/>
      <c r="R13" s="23"/>
      <c r="S13" s="23"/>
      <c r="T13" s="23"/>
      <c r="U13" s="23"/>
      <c r="V13" s="23"/>
    </row>
    <row r="14" spans="1:22" ht="15.75" x14ac:dyDescent="0.25">
      <c r="A14" s="22" t="s">
        <v>23</v>
      </c>
      <c r="B14" s="23">
        <f t="shared" si="0"/>
        <v>28</v>
      </c>
      <c r="C14" s="23">
        <f t="shared" ref="C14" si="2">(G14+K14+O14+S14)*15</f>
        <v>0</v>
      </c>
      <c r="D14" s="23">
        <v>28</v>
      </c>
      <c r="E14" s="24">
        <f t="shared" si="1"/>
        <v>3</v>
      </c>
      <c r="F14" s="25"/>
      <c r="G14" s="23"/>
      <c r="H14" s="23"/>
      <c r="I14" s="23"/>
      <c r="J14" s="23"/>
      <c r="K14" s="23">
        <v>0</v>
      </c>
      <c r="L14" s="23">
        <v>2</v>
      </c>
      <c r="M14" s="23" t="s">
        <v>20</v>
      </c>
      <c r="N14" s="23">
        <v>3</v>
      </c>
      <c r="O14" s="23"/>
      <c r="P14" s="23"/>
      <c r="Q14" s="23"/>
      <c r="R14" s="23"/>
      <c r="S14" s="23"/>
      <c r="T14" s="23"/>
      <c r="U14" s="23"/>
      <c r="V14" s="23"/>
    </row>
    <row r="15" spans="1:22" ht="15.75" x14ac:dyDescent="0.25">
      <c r="A15" s="26" t="s">
        <v>24</v>
      </c>
      <c r="B15" s="26"/>
      <c r="C15" s="26"/>
      <c r="D15" s="26"/>
      <c r="E15" s="24">
        <f>SUM(E16:E24)</f>
        <v>36</v>
      </c>
      <c r="F15" s="27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ht="15.75" x14ac:dyDescent="0.25">
      <c r="A16" s="22" t="s">
        <v>25</v>
      </c>
      <c r="B16" s="23">
        <f t="shared" ref="B16:B24" si="3">SUM(C16:D16)</f>
        <v>42</v>
      </c>
      <c r="C16" s="23">
        <v>14</v>
      </c>
      <c r="D16" s="23">
        <v>28</v>
      </c>
      <c r="E16" s="24">
        <f t="shared" ref="E16:E24" si="4">+J16+N16+R16+V16</f>
        <v>4</v>
      </c>
      <c r="F16" s="27"/>
      <c r="G16" s="23"/>
      <c r="H16" s="23"/>
      <c r="I16" s="23"/>
      <c r="J16" s="23"/>
      <c r="K16" s="23">
        <v>1</v>
      </c>
      <c r="L16" s="23">
        <v>2</v>
      </c>
      <c r="M16" s="23" t="s">
        <v>20</v>
      </c>
      <c r="N16" s="23">
        <v>4</v>
      </c>
      <c r="O16" s="23"/>
      <c r="P16" s="23"/>
      <c r="Q16" s="23"/>
      <c r="R16" s="23"/>
      <c r="S16" s="23"/>
      <c r="T16" s="23"/>
      <c r="U16" s="23"/>
      <c r="V16" s="23"/>
    </row>
    <row r="17" spans="1:22" ht="15.75" x14ac:dyDescent="0.25">
      <c r="A17" s="22" t="s">
        <v>26</v>
      </c>
      <c r="B17" s="23">
        <f t="shared" si="3"/>
        <v>56</v>
      </c>
      <c r="C17" s="23">
        <v>28</v>
      </c>
      <c r="D17" s="23">
        <v>28</v>
      </c>
      <c r="E17" s="24">
        <f t="shared" si="4"/>
        <v>5</v>
      </c>
      <c r="F17" s="27"/>
      <c r="G17" s="23"/>
      <c r="H17" s="23"/>
      <c r="I17" s="23"/>
      <c r="J17" s="23"/>
      <c r="K17" s="23">
        <v>2</v>
      </c>
      <c r="L17" s="23">
        <v>2</v>
      </c>
      <c r="M17" s="23" t="s">
        <v>17</v>
      </c>
      <c r="N17" s="23">
        <v>5</v>
      </c>
      <c r="O17" s="23"/>
      <c r="P17" s="23"/>
      <c r="Q17" s="23"/>
      <c r="R17" s="23"/>
      <c r="S17" s="23"/>
      <c r="T17" s="23"/>
      <c r="U17" s="23"/>
      <c r="V17" s="23"/>
    </row>
    <row r="18" spans="1:22" ht="15.75" x14ac:dyDescent="0.25">
      <c r="A18" s="22" t="s">
        <v>27</v>
      </c>
      <c r="B18" s="23">
        <f t="shared" si="3"/>
        <v>28</v>
      </c>
      <c r="C18" s="23">
        <f t="shared" ref="C18:D24" si="5">(G18+K18+O18+S18)*15</f>
        <v>0</v>
      </c>
      <c r="D18" s="23">
        <v>28</v>
      </c>
      <c r="E18" s="24">
        <f t="shared" si="4"/>
        <v>3</v>
      </c>
      <c r="F18" s="27"/>
      <c r="G18" s="23"/>
      <c r="H18" s="23"/>
      <c r="I18" s="23"/>
      <c r="J18" s="23"/>
      <c r="K18" s="23">
        <v>0</v>
      </c>
      <c r="L18" s="23">
        <v>2</v>
      </c>
      <c r="M18" s="23" t="s">
        <v>20</v>
      </c>
      <c r="N18" s="23">
        <v>3</v>
      </c>
      <c r="O18" s="23"/>
      <c r="P18" s="23"/>
      <c r="Q18" s="23"/>
      <c r="R18" s="23"/>
      <c r="S18" s="23"/>
      <c r="T18" s="23"/>
      <c r="U18" s="23"/>
      <c r="V18" s="23"/>
    </row>
    <row r="19" spans="1:22" ht="15.75" x14ac:dyDescent="0.25">
      <c r="A19" s="22" t="s">
        <v>28</v>
      </c>
      <c r="B19" s="23">
        <f t="shared" si="3"/>
        <v>28</v>
      </c>
      <c r="C19" s="23">
        <v>28</v>
      </c>
      <c r="D19" s="23">
        <f t="shared" si="5"/>
        <v>0</v>
      </c>
      <c r="E19" s="24">
        <f t="shared" si="4"/>
        <v>3</v>
      </c>
      <c r="F19" s="27"/>
      <c r="G19" s="23"/>
      <c r="H19" s="23"/>
      <c r="I19" s="23"/>
      <c r="J19" s="23"/>
      <c r="K19" s="23">
        <v>2</v>
      </c>
      <c r="L19" s="23">
        <v>0</v>
      </c>
      <c r="M19" s="23" t="s">
        <v>17</v>
      </c>
      <c r="N19" s="23">
        <v>3</v>
      </c>
      <c r="O19" s="23"/>
      <c r="P19" s="23"/>
      <c r="Q19" s="23"/>
      <c r="R19" s="23"/>
      <c r="S19" s="23"/>
      <c r="T19" s="23"/>
      <c r="U19" s="23"/>
      <c r="V19" s="23"/>
    </row>
    <row r="20" spans="1:22" ht="15.75" x14ac:dyDescent="0.25">
      <c r="A20" s="25" t="s">
        <v>29</v>
      </c>
      <c r="B20" s="23">
        <f t="shared" si="3"/>
        <v>56</v>
      </c>
      <c r="C20" s="23">
        <v>28</v>
      </c>
      <c r="D20" s="23">
        <v>28</v>
      </c>
      <c r="E20" s="24">
        <f t="shared" si="4"/>
        <v>5</v>
      </c>
      <c r="F20" s="27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2</v>
      </c>
      <c r="Q20" s="23" t="s">
        <v>17</v>
      </c>
      <c r="R20" s="23">
        <v>5</v>
      </c>
      <c r="S20" s="23"/>
      <c r="T20" s="23"/>
      <c r="U20" s="23"/>
      <c r="V20" s="23"/>
    </row>
    <row r="21" spans="1:22" ht="15.75" x14ac:dyDescent="0.25">
      <c r="A21" s="22" t="s">
        <v>30</v>
      </c>
      <c r="B21" s="23">
        <f t="shared" si="3"/>
        <v>56</v>
      </c>
      <c r="C21" s="23">
        <v>28</v>
      </c>
      <c r="D21" s="23">
        <v>28</v>
      </c>
      <c r="E21" s="24">
        <f t="shared" si="4"/>
        <v>5</v>
      </c>
      <c r="F21" s="27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>
        <v>2</v>
      </c>
      <c r="T21" s="23">
        <v>2</v>
      </c>
      <c r="U21" s="23" t="s">
        <v>17</v>
      </c>
      <c r="V21" s="23">
        <v>5</v>
      </c>
    </row>
    <row r="22" spans="1:22" ht="15.75" x14ac:dyDescent="0.25">
      <c r="A22" s="22" t="s">
        <v>31</v>
      </c>
      <c r="B22" s="23">
        <f t="shared" si="3"/>
        <v>56</v>
      </c>
      <c r="C22" s="23">
        <v>28</v>
      </c>
      <c r="D22" s="23">
        <v>28</v>
      </c>
      <c r="E22" s="24">
        <f t="shared" si="4"/>
        <v>5</v>
      </c>
      <c r="F22" s="27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>
        <v>2</v>
      </c>
      <c r="T22" s="23">
        <v>2</v>
      </c>
      <c r="U22" s="23" t="s">
        <v>17</v>
      </c>
      <c r="V22" s="23">
        <v>5</v>
      </c>
    </row>
    <row r="23" spans="1:22" ht="27.4" customHeight="1" x14ac:dyDescent="0.2">
      <c r="A23" s="22" t="s">
        <v>32</v>
      </c>
      <c r="B23" s="23">
        <f t="shared" si="3"/>
        <v>28</v>
      </c>
      <c r="C23" s="23">
        <v>28</v>
      </c>
      <c r="D23" s="23">
        <f t="shared" si="5"/>
        <v>0</v>
      </c>
      <c r="E23" s="24">
        <f t="shared" si="4"/>
        <v>3</v>
      </c>
      <c r="F23" s="28" t="s">
        <v>28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>
        <v>2</v>
      </c>
      <c r="T23" s="23">
        <v>0</v>
      </c>
      <c r="U23" s="23" t="s">
        <v>17</v>
      </c>
      <c r="V23" s="23">
        <v>3</v>
      </c>
    </row>
    <row r="24" spans="1:22" ht="15.75" x14ac:dyDescent="0.25">
      <c r="A24" s="22" t="s">
        <v>33</v>
      </c>
      <c r="B24" s="23">
        <f t="shared" si="3"/>
        <v>28</v>
      </c>
      <c r="C24" s="23">
        <v>28</v>
      </c>
      <c r="D24" s="23">
        <f t="shared" si="5"/>
        <v>0</v>
      </c>
      <c r="E24" s="24">
        <f t="shared" si="4"/>
        <v>3</v>
      </c>
      <c r="F24" s="29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>
        <v>2</v>
      </c>
      <c r="T24" s="23">
        <v>0</v>
      </c>
      <c r="U24" s="23" t="s">
        <v>17</v>
      </c>
      <c r="V24" s="23">
        <v>3</v>
      </c>
    </row>
    <row r="25" spans="1:22" ht="15.75" x14ac:dyDescent="0.25">
      <c r="A25" s="26" t="s">
        <v>34</v>
      </c>
      <c r="B25" s="26"/>
      <c r="C25" s="26"/>
      <c r="D25" s="26"/>
      <c r="E25" s="24">
        <v>29</v>
      </c>
      <c r="F25" s="27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</row>
    <row r="26" spans="1:22" s="33" customFormat="1" ht="15.75" x14ac:dyDescent="0.25">
      <c r="A26" s="30"/>
      <c r="B26" s="31"/>
      <c r="C26" s="31"/>
      <c r="D26" s="31"/>
      <c r="E26" s="31"/>
      <c r="F26" s="32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</row>
    <row r="27" spans="1:22" ht="15.75" x14ac:dyDescent="0.25">
      <c r="A27" s="22" t="s">
        <v>35</v>
      </c>
      <c r="B27" s="23">
        <f t="shared" ref="B27:B32" si="6">SUM(C27:D27)</f>
        <v>28</v>
      </c>
      <c r="C27" s="23">
        <v>28</v>
      </c>
      <c r="D27" s="23">
        <f t="shared" ref="D27:D31" si="7">(H27+L27+P27+T27)*15</f>
        <v>0</v>
      </c>
      <c r="E27" s="23">
        <v>5</v>
      </c>
      <c r="F27" s="29"/>
      <c r="G27" s="23">
        <v>2</v>
      </c>
      <c r="H27" s="23">
        <v>0</v>
      </c>
      <c r="I27" s="23" t="s">
        <v>17</v>
      </c>
      <c r="J27" s="24">
        <v>5</v>
      </c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 ht="15.75" x14ac:dyDescent="0.25">
      <c r="A28" s="25" t="s">
        <v>36</v>
      </c>
      <c r="B28" s="23">
        <f t="shared" si="6"/>
        <v>56</v>
      </c>
      <c r="C28" s="23">
        <v>28</v>
      </c>
      <c r="D28" s="23">
        <v>28</v>
      </c>
      <c r="E28" s="23">
        <f t="shared" ref="E28:E32" si="8">+J28+N28+R28+V28</f>
        <v>5</v>
      </c>
      <c r="F28" s="29"/>
      <c r="G28" s="23"/>
      <c r="H28" s="23"/>
      <c r="I28" s="23"/>
      <c r="J28" s="23"/>
      <c r="K28" s="23">
        <v>2</v>
      </c>
      <c r="L28" s="23">
        <v>2</v>
      </c>
      <c r="M28" s="23" t="s">
        <v>17</v>
      </c>
      <c r="N28" s="23">
        <v>5</v>
      </c>
      <c r="O28" s="23"/>
      <c r="P28" s="23"/>
      <c r="Q28" s="23"/>
      <c r="R28" s="23"/>
      <c r="S28" s="23"/>
      <c r="T28" s="23"/>
      <c r="U28" s="23"/>
      <c r="V28" s="23"/>
    </row>
    <row r="29" spans="1:22" ht="15.75" x14ac:dyDescent="0.25">
      <c r="A29" s="22" t="s">
        <v>37</v>
      </c>
      <c r="B29" s="23">
        <f t="shared" si="6"/>
        <v>56</v>
      </c>
      <c r="C29" s="23">
        <v>28</v>
      </c>
      <c r="D29" s="23">
        <v>28</v>
      </c>
      <c r="E29" s="23">
        <v>5</v>
      </c>
      <c r="F29" s="29"/>
      <c r="G29" s="23"/>
      <c r="H29" s="23"/>
      <c r="I29" s="23"/>
      <c r="J29" s="23"/>
      <c r="K29" s="23"/>
      <c r="L29" s="23"/>
      <c r="M29" s="23"/>
      <c r="N29" s="23"/>
      <c r="O29" s="23">
        <v>2</v>
      </c>
      <c r="P29" s="23">
        <v>2</v>
      </c>
      <c r="Q29" s="23" t="s">
        <v>17</v>
      </c>
      <c r="R29" s="23">
        <v>5</v>
      </c>
      <c r="S29" s="23"/>
      <c r="T29" s="23"/>
      <c r="U29" s="23"/>
      <c r="V29" s="23"/>
    </row>
    <row r="30" spans="1:22" ht="15.75" x14ac:dyDescent="0.25">
      <c r="A30" s="22" t="s">
        <v>38</v>
      </c>
      <c r="B30" s="23">
        <f t="shared" si="6"/>
        <v>56</v>
      </c>
      <c r="C30" s="23">
        <v>28</v>
      </c>
      <c r="D30" s="23">
        <v>28</v>
      </c>
      <c r="E30" s="23">
        <f t="shared" si="8"/>
        <v>5</v>
      </c>
      <c r="F30" s="29"/>
      <c r="G30" s="23"/>
      <c r="H30" s="23"/>
      <c r="I30" s="23"/>
      <c r="J30" s="23"/>
      <c r="K30" s="23"/>
      <c r="L30" s="23"/>
      <c r="M30" s="23"/>
      <c r="N30" s="23"/>
      <c r="O30" s="23">
        <v>2</v>
      </c>
      <c r="P30" s="23">
        <v>2</v>
      </c>
      <c r="Q30" s="23" t="s">
        <v>17</v>
      </c>
      <c r="R30" s="23">
        <v>5</v>
      </c>
      <c r="S30" s="23"/>
      <c r="T30" s="23"/>
      <c r="U30" s="23"/>
      <c r="V30" s="23"/>
    </row>
    <row r="31" spans="1:22" ht="15.75" x14ac:dyDescent="0.25">
      <c r="A31" s="22" t="s">
        <v>39</v>
      </c>
      <c r="B31" s="23">
        <f t="shared" si="6"/>
        <v>28</v>
      </c>
      <c r="C31" s="23">
        <v>28</v>
      </c>
      <c r="D31" s="23">
        <f t="shared" si="7"/>
        <v>0</v>
      </c>
      <c r="E31" s="23">
        <v>4</v>
      </c>
      <c r="F31" s="29"/>
      <c r="G31" s="23"/>
      <c r="H31" s="23"/>
      <c r="I31" s="23"/>
      <c r="J31" s="23"/>
      <c r="K31" s="23"/>
      <c r="L31" s="23"/>
      <c r="M31" s="23"/>
      <c r="N31" s="23"/>
      <c r="O31" s="23">
        <v>2</v>
      </c>
      <c r="P31" s="23">
        <v>0</v>
      </c>
      <c r="Q31" s="23" t="s">
        <v>17</v>
      </c>
      <c r="R31" s="23">
        <v>4</v>
      </c>
      <c r="S31" s="23"/>
      <c r="T31" s="23"/>
      <c r="U31" s="23"/>
      <c r="V31" s="23"/>
    </row>
    <row r="32" spans="1:22" ht="15.75" x14ac:dyDescent="0.25">
      <c r="A32" s="25" t="s">
        <v>40</v>
      </c>
      <c r="B32" s="23">
        <f t="shared" si="6"/>
        <v>56</v>
      </c>
      <c r="C32" s="23">
        <v>28</v>
      </c>
      <c r="D32" s="23">
        <v>28</v>
      </c>
      <c r="E32" s="24">
        <f t="shared" si="8"/>
        <v>5</v>
      </c>
      <c r="F32" s="29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>
        <v>2</v>
      </c>
      <c r="T32" s="23">
        <v>2</v>
      </c>
      <c r="U32" s="23" t="s">
        <v>17</v>
      </c>
      <c r="V32" s="23">
        <v>5</v>
      </c>
    </row>
    <row r="33" spans="1:22" ht="13.5" customHeight="1" x14ac:dyDescent="0.2">
      <c r="A33" s="34" t="s">
        <v>41</v>
      </c>
      <c r="B33" s="24">
        <v>966</v>
      </c>
      <c r="C33" s="24">
        <v>518</v>
      </c>
      <c r="D33" s="24">
        <v>448</v>
      </c>
      <c r="E33" s="24">
        <v>93</v>
      </c>
      <c r="F33" s="23"/>
      <c r="G33" s="24">
        <v>10</v>
      </c>
      <c r="H33" s="24">
        <v>8</v>
      </c>
      <c r="I33" s="24">
        <f t="shared" ref="I33:V33" si="9">SUM(I9:I32)</f>
        <v>0</v>
      </c>
      <c r="J33" s="24">
        <v>25</v>
      </c>
      <c r="K33" s="24">
        <f t="shared" si="9"/>
        <v>9</v>
      </c>
      <c r="L33" s="24">
        <f t="shared" si="9"/>
        <v>12</v>
      </c>
      <c r="M33" s="24">
        <f t="shared" si="9"/>
        <v>0</v>
      </c>
      <c r="N33" s="24">
        <f t="shared" si="9"/>
        <v>28</v>
      </c>
      <c r="O33" s="24">
        <f t="shared" si="9"/>
        <v>8</v>
      </c>
      <c r="P33" s="24">
        <f t="shared" si="9"/>
        <v>6</v>
      </c>
      <c r="Q33" s="24">
        <f t="shared" si="9"/>
        <v>0</v>
      </c>
      <c r="R33" s="24">
        <v>19</v>
      </c>
      <c r="S33" s="24">
        <f t="shared" si="9"/>
        <v>10</v>
      </c>
      <c r="T33" s="24">
        <f t="shared" si="9"/>
        <v>6</v>
      </c>
      <c r="U33" s="24">
        <f t="shared" si="9"/>
        <v>0</v>
      </c>
      <c r="V33" s="24">
        <f t="shared" si="9"/>
        <v>21</v>
      </c>
    </row>
    <row r="34" spans="1:22" ht="15.75" x14ac:dyDescent="0.25">
      <c r="A34" s="35"/>
      <c r="B34" s="35"/>
      <c r="C34" s="35"/>
      <c r="D34" s="35"/>
      <c r="E34" s="36"/>
      <c r="F34" s="37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</row>
    <row r="35" spans="1:22" ht="15.75" x14ac:dyDescent="0.25">
      <c r="A35" s="38" t="s">
        <v>42</v>
      </c>
      <c r="B35" s="39"/>
      <c r="C35" s="40"/>
      <c r="D35" s="41"/>
      <c r="E35" s="42"/>
      <c r="F35" s="43"/>
      <c r="G35" s="43"/>
      <c r="H35" s="43"/>
      <c r="I35" s="43"/>
      <c r="J35" s="43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</row>
    <row r="36" spans="1:22" ht="15.75" x14ac:dyDescent="0.25">
      <c r="A36" s="25" t="s">
        <v>43</v>
      </c>
      <c r="B36" s="44">
        <f t="shared" ref="B36:B42" si="10">C36+D36</f>
        <v>28</v>
      </c>
      <c r="C36" s="45">
        <f t="shared" ref="C36:C42" si="11">(G36+K36+O36+S36)*15</f>
        <v>0</v>
      </c>
      <c r="D36" s="23">
        <v>28</v>
      </c>
      <c r="E36" s="24">
        <f t="shared" ref="E36:E42" si="12">+J36+N36+R36+V36</f>
        <v>3</v>
      </c>
      <c r="F36" s="23"/>
      <c r="G36" s="23"/>
      <c r="H36" s="23"/>
      <c r="I36" s="23"/>
      <c r="J36" s="23"/>
      <c r="K36" s="23"/>
      <c r="L36" s="23"/>
      <c r="M36" s="23"/>
      <c r="N36" s="23"/>
      <c r="O36" s="23">
        <v>0</v>
      </c>
      <c r="P36" s="23">
        <v>2</v>
      </c>
      <c r="Q36" s="23" t="s">
        <v>20</v>
      </c>
      <c r="R36" s="23">
        <v>3</v>
      </c>
      <c r="S36" s="23"/>
      <c r="T36" s="23"/>
      <c r="U36" s="23"/>
      <c r="V36" s="23"/>
    </row>
    <row r="37" spans="1:22" ht="15.75" x14ac:dyDescent="0.25">
      <c r="A37" s="25" t="s">
        <v>44</v>
      </c>
      <c r="B37" s="44">
        <f t="shared" si="10"/>
        <v>28</v>
      </c>
      <c r="C37" s="45">
        <f t="shared" si="11"/>
        <v>0</v>
      </c>
      <c r="D37" s="23">
        <v>28</v>
      </c>
      <c r="E37" s="24">
        <f t="shared" si="12"/>
        <v>3</v>
      </c>
      <c r="F37" s="23"/>
      <c r="G37" s="23"/>
      <c r="H37" s="23"/>
      <c r="I37" s="23"/>
      <c r="J37" s="23"/>
      <c r="K37" s="23"/>
      <c r="L37" s="23"/>
      <c r="M37" s="23"/>
      <c r="N37" s="23"/>
      <c r="O37" s="23">
        <v>0</v>
      </c>
      <c r="P37" s="23">
        <v>2</v>
      </c>
      <c r="Q37" s="23" t="s">
        <v>20</v>
      </c>
      <c r="R37" s="23">
        <v>3</v>
      </c>
      <c r="S37" s="23"/>
      <c r="T37" s="23"/>
      <c r="U37" s="23"/>
      <c r="V37" s="23"/>
    </row>
    <row r="38" spans="1:22" ht="15.75" x14ac:dyDescent="0.25">
      <c r="A38" s="25" t="s">
        <v>45</v>
      </c>
      <c r="B38" s="44">
        <f t="shared" si="10"/>
        <v>28</v>
      </c>
      <c r="C38" s="45">
        <f t="shared" si="11"/>
        <v>0</v>
      </c>
      <c r="D38" s="23">
        <v>28</v>
      </c>
      <c r="E38" s="24">
        <v>3</v>
      </c>
      <c r="F38" s="23"/>
      <c r="G38" s="23">
        <v>0</v>
      </c>
      <c r="H38" s="23">
        <v>2</v>
      </c>
      <c r="I38" s="23" t="s">
        <v>20</v>
      </c>
      <c r="J38" s="23">
        <v>3</v>
      </c>
      <c r="K38" s="46"/>
      <c r="L38" s="46"/>
      <c r="M38" s="46"/>
      <c r="N38" s="46"/>
      <c r="O38" s="46"/>
      <c r="P38" s="46"/>
      <c r="Q38" s="46"/>
      <c r="R38" s="46"/>
      <c r="S38" s="31"/>
      <c r="T38" s="31"/>
      <c r="U38" s="31"/>
      <c r="V38" s="31"/>
    </row>
    <row r="39" spans="1:22" s="50" customFormat="1" ht="15.75" x14ac:dyDescent="0.25">
      <c r="A39" s="38" t="s">
        <v>46</v>
      </c>
      <c r="B39" s="47">
        <f t="shared" si="10"/>
        <v>28</v>
      </c>
      <c r="C39" s="40">
        <v>0</v>
      </c>
      <c r="D39" s="41">
        <v>28</v>
      </c>
      <c r="E39" s="42">
        <v>1</v>
      </c>
      <c r="F39" s="41"/>
      <c r="G39" s="41">
        <v>0</v>
      </c>
      <c r="H39" s="41">
        <v>2</v>
      </c>
      <c r="I39" s="41" t="s">
        <v>20</v>
      </c>
      <c r="J39" s="41">
        <v>1</v>
      </c>
      <c r="K39" s="48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</row>
    <row r="40" spans="1:22" ht="15.75" x14ac:dyDescent="0.25">
      <c r="A40" s="25" t="s">
        <v>47</v>
      </c>
      <c r="B40" s="44">
        <f t="shared" si="10"/>
        <v>56</v>
      </c>
      <c r="C40" s="45">
        <f t="shared" si="11"/>
        <v>0</v>
      </c>
      <c r="D40" s="23">
        <v>56</v>
      </c>
      <c r="E40" s="24">
        <f t="shared" si="12"/>
        <v>5</v>
      </c>
      <c r="F40" s="23"/>
      <c r="G40" s="23"/>
      <c r="H40" s="23"/>
      <c r="I40" s="23"/>
      <c r="J40" s="23"/>
      <c r="K40" s="23">
        <v>0</v>
      </c>
      <c r="L40" s="23">
        <v>4</v>
      </c>
      <c r="M40" s="23" t="s">
        <v>20</v>
      </c>
      <c r="N40" s="23">
        <v>5</v>
      </c>
      <c r="O40" s="23"/>
      <c r="P40" s="23"/>
      <c r="Q40" s="23"/>
      <c r="R40" s="23"/>
      <c r="S40" s="23"/>
      <c r="T40" s="23"/>
      <c r="U40" s="23"/>
      <c r="V40" s="23"/>
    </row>
    <row r="41" spans="1:22" ht="15.75" x14ac:dyDescent="0.25">
      <c r="A41" s="25" t="s">
        <v>48</v>
      </c>
      <c r="B41" s="44">
        <f t="shared" si="10"/>
        <v>42</v>
      </c>
      <c r="C41" s="45">
        <f t="shared" si="11"/>
        <v>0</v>
      </c>
      <c r="D41" s="23">
        <v>42</v>
      </c>
      <c r="E41" s="24">
        <f t="shared" si="12"/>
        <v>4</v>
      </c>
      <c r="F41" s="23"/>
      <c r="G41" s="23"/>
      <c r="H41" s="23"/>
      <c r="I41" s="23"/>
      <c r="J41" s="23"/>
      <c r="K41" s="23"/>
      <c r="L41" s="23"/>
      <c r="M41" s="23"/>
      <c r="N41" s="23"/>
      <c r="O41" s="23">
        <v>0</v>
      </c>
      <c r="P41" s="23">
        <v>3</v>
      </c>
      <c r="Q41" s="23" t="s">
        <v>20</v>
      </c>
      <c r="R41" s="23">
        <v>4</v>
      </c>
      <c r="S41" s="23"/>
      <c r="T41" s="23"/>
      <c r="U41" s="23"/>
      <c r="V41" s="23"/>
    </row>
    <row r="42" spans="1:22" ht="15.75" x14ac:dyDescent="0.25">
      <c r="A42" s="25" t="s">
        <v>49</v>
      </c>
      <c r="B42" s="44">
        <f t="shared" si="10"/>
        <v>70</v>
      </c>
      <c r="C42" s="45">
        <f t="shared" si="11"/>
        <v>0</v>
      </c>
      <c r="D42" s="23">
        <v>70</v>
      </c>
      <c r="E42" s="24">
        <f t="shared" si="12"/>
        <v>8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>
        <v>0</v>
      </c>
      <c r="T42" s="23">
        <v>5</v>
      </c>
      <c r="U42" s="23" t="s">
        <v>20</v>
      </c>
      <c r="V42" s="23">
        <v>8</v>
      </c>
    </row>
    <row r="43" spans="1:22" ht="15.75" x14ac:dyDescent="0.25">
      <c r="A43" s="34" t="s">
        <v>41</v>
      </c>
      <c r="B43" s="24">
        <f>SUM(B36:B42)</f>
        <v>280</v>
      </c>
      <c r="C43" s="24">
        <f>SUM(C36:C42)</f>
        <v>0</v>
      </c>
      <c r="D43" s="24">
        <f>SUM(D36:D42)</f>
        <v>280</v>
      </c>
      <c r="E43" s="24">
        <f>SUM(E36:E42)</f>
        <v>27</v>
      </c>
      <c r="F43" s="51"/>
      <c r="G43" s="23">
        <f t="shared" ref="G43:U43" si="13">SUM(G35:G42)+G33</f>
        <v>10</v>
      </c>
      <c r="H43" s="23">
        <f t="shared" si="13"/>
        <v>12</v>
      </c>
      <c r="I43" s="23">
        <f t="shared" si="13"/>
        <v>0</v>
      </c>
      <c r="J43" s="24">
        <v>29</v>
      </c>
      <c r="K43" s="23">
        <f t="shared" si="13"/>
        <v>9</v>
      </c>
      <c r="L43" s="23">
        <f t="shared" si="13"/>
        <v>16</v>
      </c>
      <c r="M43" s="23">
        <f t="shared" si="13"/>
        <v>0</v>
      </c>
      <c r="N43" s="24">
        <f t="shared" si="13"/>
        <v>33</v>
      </c>
      <c r="O43" s="23">
        <f t="shared" si="13"/>
        <v>8</v>
      </c>
      <c r="P43" s="23">
        <f t="shared" si="13"/>
        <v>13</v>
      </c>
      <c r="Q43" s="23">
        <f t="shared" si="13"/>
        <v>0</v>
      </c>
      <c r="R43" s="24">
        <v>29</v>
      </c>
      <c r="S43" s="23">
        <f t="shared" si="13"/>
        <v>10</v>
      </c>
      <c r="T43" s="23">
        <v>11</v>
      </c>
      <c r="U43" s="23">
        <f t="shared" si="13"/>
        <v>0</v>
      </c>
      <c r="V43" s="24">
        <v>29</v>
      </c>
    </row>
    <row r="44" spans="1:22" ht="15.75" x14ac:dyDescent="0.25">
      <c r="A44" s="1"/>
      <c r="B44" s="24">
        <f>+B33+B43</f>
        <v>1246</v>
      </c>
      <c r="C44" s="24">
        <f t="shared" ref="C44:D44" si="14">+C33+C43</f>
        <v>518</v>
      </c>
      <c r="D44" s="24">
        <f t="shared" si="14"/>
        <v>728</v>
      </c>
      <c r="E44" s="24">
        <v>120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"/>
      <c r="B45" s="1"/>
      <c r="C45" s="1"/>
      <c r="D45" s="1"/>
      <c r="E45" s="5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"/>
      <c r="B46" s="53">
        <f>SUM(C46:D46)</f>
        <v>1</v>
      </c>
      <c r="C46" s="53">
        <f>+C44/B44</f>
        <v>0.4157303370786517</v>
      </c>
      <c r="D46" s="53">
        <f>+D44/B44</f>
        <v>0.5842696629213483</v>
      </c>
      <c r="E46" s="5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"/>
      <c r="B47" s="1"/>
      <c r="C47" s="1"/>
      <c r="D47" s="1"/>
      <c r="E47" s="5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"/>
      <c r="B48" s="54" t="s">
        <v>50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"/>
      <c r="B49" s="1" t="s">
        <v>51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"/>
      <c r="B50" s="1" t="s">
        <v>52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"/>
      <c r="B51" s="1" t="s">
        <v>53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">
      <c r="A52" s="55"/>
      <c r="B52" s="55"/>
      <c r="C52" s="55"/>
      <c r="D52" s="55"/>
      <c r="E52" s="55"/>
      <c r="F52" s="56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</row>
  </sheetData>
  <mergeCells count="22">
    <mergeCell ref="A8:D8"/>
    <mergeCell ref="A15:D15"/>
    <mergeCell ref="A25:D25"/>
    <mergeCell ref="A34:D34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VF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2026-09-22T06:42:56Z</dcterms:created>
  <dcterms:modified xsi:type="dcterms:W3CDTF">2026-09-22T06:43:07Z</dcterms:modified>
</cp:coreProperties>
</file>