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TK\tantervek\tanterv 2026\"/>
    </mc:Choice>
  </mc:AlternateContent>
  <xr:revisionPtr revIDLastSave="0" documentId="8_{82E1D89F-7218-420B-81B7-5338538E7702}" xr6:coauthVersionLast="47" xr6:coauthVersionMax="47" xr10:uidLastSave="{00000000-0000-0000-0000-000000000000}"/>
  <bookViews>
    <workbookView xWindow="-120" yWindow="-120" windowWidth="24240" windowHeight="13140" xr2:uid="{DDD768E9-F9CE-4E07-95E6-6F4A457F63DD}"/>
  </bookViews>
  <sheets>
    <sheet name="REG_KOR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7" i="1" l="1"/>
  <c r="T47" i="1"/>
  <c r="S47" i="1"/>
  <c r="R47" i="1"/>
  <c r="P47" i="1"/>
  <c r="O47" i="1"/>
  <c r="N47" i="1"/>
  <c r="L47" i="1"/>
  <c r="K47" i="1"/>
  <c r="J47" i="1"/>
  <c r="H47" i="1"/>
  <c r="G47" i="1"/>
  <c r="D47" i="1"/>
  <c r="E46" i="1"/>
  <c r="C46" i="1"/>
  <c r="B46" i="1" s="1"/>
  <c r="E45" i="1"/>
  <c r="C45" i="1"/>
  <c r="B45" i="1" s="1"/>
  <c r="E44" i="1"/>
  <c r="C44" i="1"/>
  <c r="B44" i="1" s="1"/>
  <c r="E43" i="1"/>
  <c r="C43" i="1"/>
  <c r="B43" i="1"/>
  <c r="E42" i="1"/>
  <c r="E47" i="1" s="1"/>
  <c r="C42" i="1"/>
  <c r="C47" i="1" s="1"/>
  <c r="V40" i="1"/>
  <c r="V48" i="1" s="1"/>
  <c r="T40" i="1"/>
  <c r="T48" i="1" s="1"/>
  <c r="S40" i="1"/>
  <c r="S48" i="1" s="1"/>
  <c r="R40" i="1"/>
  <c r="R48" i="1" s="1"/>
  <c r="P40" i="1"/>
  <c r="P48" i="1" s="1"/>
  <c r="O40" i="1"/>
  <c r="O48" i="1" s="1"/>
  <c r="N40" i="1"/>
  <c r="N48" i="1" s="1"/>
  <c r="L40" i="1"/>
  <c r="L48" i="1" s="1"/>
  <c r="K40" i="1"/>
  <c r="K48" i="1" s="1"/>
  <c r="J40" i="1"/>
  <c r="J48" i="1" s="1"/>
  <c r="H40" i="1"/>
  <c r="H48" i="1" s="1"/>
  <c r="G40" i="1"/>
  <c r="G48" i="1" s="1"/>
  <c r="C40" i="1"/>
  <c r="E39" i="1"/>
  <c r="B39" i="1"/>
  <c r="E38" i="1"/>
  <c r="D38" i="1"/>
  <c r="B38" i="1"/>
  <c r="E37" i="1"/>
  <c r="B37" i="1"/>
  <c r="E36" i="1"/>
  <c r="B36" i="1"/>
  <c r="E35" i="1"/>
  <c r="B35" i="1"/>
  <c r="E34" i="1"/>
  <c r="D34" i="1"/>
  <c r="B34" i="1" s="1"/>
  <c r="E33" i="1"/>
  <c r="B33" i="1"/>
  <c r="E32" i="1"/>
  <c r="B32" i="1"/>
  <c r="E31" i="1"/>
  <c r="D31" i="1"/>
  <c r="B31" i="1"/>
  <c r="E30" i="1"/>
  <c r="B30" i="1"/>
  <c r="E29" i="1"/>
  <c r="B29" i="1"/>
  <c r="E28" i="1"/>
  <c r="D28" i="1"/>
  <c r="B28" i="1" s="1"/>
  <c r="E27" i="1"/>
  <c r="B27" i="1"/>
  <c r="E26" i="1"/>
  <c r="B26" i="1"/>
  <c r="E25" i="1"/>
  <c r="B25" i="1"/>
  <c r="E24" i="1"/>
  <c r="B24" i="1"/>
  <c r="E23" i="1"/>
  <c r="E22" i="1" s="1"/>
  <c r="D23" i="1"/>
  <c r="B23" i="1"/>
  <c r="E21" i="1"/>
  <c r="B21" i="1"/>
  <c r="E20" i="1"/>
  <c r="D20" i="1"/>
  <c r="B20" i="1"/>
  <c r="E19" i="1"/>
  <c r="B19" i="1"/>
  <c r="E18" i="1"/>
  <c r="B18" i="1"/>
  <c r="E17" i="1"/>
  <c r="B17" i="1"/>
  <c r="E16" i="1"/>
  <c r="D16" i="1"/>
  <c r="B16" i="1" s="1"/>
  <c r="E15" i="1"/>
  <c r="B15" i="1"/>
  <c r="E14" i="1"/>
  <c r="B14" i="1"/>
  <c r="E13" i="1"/>
  <c r="D13" i="1"/>
  <c r="D40" i="1" s="1"/>
  <c r="D48" i="1" s="1"/>
  <c r="B13" i="1"/>
  <c r="E12" i="1"/>
  <c r="E11" i="1" s="1"/>
  <c r="B12" i="1"/>
  <c r="B40" i="1" s="1"/>
  <c r="E40" i="1" l="1"/>
  <c r="E48" i="1" s="1"/>
  <c r="C48" i="1"/>
  <c r="B42" i="1"/>
  <c r="B47" i="1" s="1"/>
  <c r="B48" i="1" s="1"/>
  <c r="D50" i="1" s="1"/>
  <c r="C50" i="1" l="1"/>
  <c r="B50" i="1" s="1"/>
</calcChain>
</file>

<file path=xl/sharedStrings.xml><?xml version="1.0" encoding="utf-8"?>
<sst xmlns="http://schemas.openxmlformats.org/spreadsheetml/2006/main" count="97" uniqueCount="55">
  <si>
    <t>REGIONÁLIS ÉS KÖRNYEZETI  GAZDASÁGTAN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</si>
  <si>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</si>
  <si>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</si>
  <si>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</si>
  <si>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</si>
  <si>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</si>
  <si>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</si>
  <si>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</si>
  <si>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</si>
  <si>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</si>
  <si>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</si>
  <si>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</si>
  <si>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</si>
  <si>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</si>
  <si>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</si>
  <si>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</si>
  <si>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Közösségi gazdaságtan</t>
  </si>
  <si>
    <t>K</t>
  </si>
  <si>
    <t>Vezetői gazdaságtan</t>
  </si>
  <si>
    <t>Kvantitatív elemzési módszerek</t>
  </si>
  <si>
    <t>G</t>
  </si>
  <si>
    <t>Gazdaságstatisztika</t>
  </si>
  <si>
    <t>Település- és gazdaságszociológia</t>
  </si>
  <si>
    <t>Vállalkozások finanszítozása, pénzügyi stratégiák</t>
  </si>
  <si>
    <t>Vállalati stratégia</t>
  </si>
  <si>
    <t>Marketingstartégia</t>
  </si>
  <si>
    <t>Emeri erőforrás gazdálkodás</t>
  </si>
  <si>
    <t>Gazdasági elemzés és controlling</t>
  </si>
  <si>
    <t>Környezeti gazdaságtani szakmai ismeretek</t>
  </si>
  <si>
    <t>Világgazdasági és integrációs folyamatok</t>
  </si>
  <si>
    <t>Regionális gazdaságfejlesztés és menedzsment</t>
  </si>
  <si>
    <t>Környezeti rendszerek - környezeti földrajz</t>
  </si>
  <si>
    <t xml:space="preserve">G </t>
  </si>
  <si>
    <t>Gazdasági és környezeti jog</t>
  </si>
  <si>
    <t>Regionális és környezeti elemzési módszerek</t>
  </si>
  <si>
    <t>Környezeti etika</t>
  </si>
  <si>
    <t>Helyi gazdaságfejlesztés</t>
  </si>
  <si>
    <t>Projektmenedzsment</t>
  </si>
  <si>
    <t>Ipari ökológia</t>
  </si>
  <si>
    <t>Haladó regionális gazdaságtan</t>
  </si>
  <si>
    <t>Integrált vidékfejlesztés</t>
  </si>
  <si>
    <t>Regionális politika</t>
  </si>
  <si>
    <t>Térségi tervezés és programozás</t>
  </si>
  <si>
    <t>Környezeti politika és menedzsment</t>
  </si>
  <si>
    <t>Környezet- és erőforrásgazdaságtan</t>
  </si>
  <si>
    <t>Városföldrajz és városgazdaságtan</t>
  </si>
  <si>
    <t>Ágazati tervezés könyezetvédelmi vonatkozásai</t>
  </si>
  <si>
    <t>Összesen</t>
  </si>
  <si>
    <t>Kritériumok***</t>
  </si>
  <si>
    <t>szabadon választható 1. tárgy</t>
  </si>
  <si>
    <t>szabadon választható 2. tárgy</t>
  </si>
  <si>
    <t>szabadon választható 3. tárgy</t>
  </si>
  <si>
    <t>Diplomadolgozat 1</t>
  </si>
  <si>
    <t>Diplomadolgozat 2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</si>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</sst>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wrapText="1"/>
    </xf>
    <xf numFmtId="0" fontId="5" fillId="0" borderId="9" xfId="1" applyFont="1" applyBorder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6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textRotation="90" wrapText="1"/>
    </xf>
    <xf numFmtId="0" fontId="6" fillId="0" borderId="20" xfId="1" applyFont="1" applyBorder="1" applyAlignment="1">
      <alignment horizontal="center" vertical="center" textRotation="90" wrapText="1"/>
    </xf>
    <xf numFmtId="0" fontId="5" fillId="0" borderId="2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3" xfId="1" applyFont="1" applyBorder="1" applyAlignment="1">
      <alignment horizont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2" fillId="0" borderId="14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19" xfId="1" applyFont="1" applyBorder="1" applyAlignment="1">
      <alignment vertical="center"/>
    </xf>
    <xf numFmtId="0" fontId="2" fillId="0" borderId="20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wrapText="1"/>
    </xf>
    <xf numFmtId="0" fontId="3" fillId="0" borderId="13" xfId="1" applyFont="1" applyBorder="1" applyAlignment="1">
      <alignment horizontal="left" wrapText="1"/>
    </xf>
    <xf numFmtId="0" fontId="3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2" fillId="0" borderId="5" xfId="1" applyFont="1" applyBorder="1"/>
    <xf numFmtId="0" fontId="3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7" xfId="1" applyFont="1" applyBorder="1" applyAlignment="1">
      <alignment horizontal="center" wrapText="1"/>
    </xf>
    <xf numFmtId="0" fontId="3" fillId="0" borderId="18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17" xfId="1" applyFont="1" applyBorder="1" applyAlignment="1">
      <alignment horizontal="center" wrapText="1"/>
    </xf>
    <xf numFmtId="0" fontId="3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1" xfId="1" applyFont="1" applyBorder="1" applyAlignment="1">
      <alignment vertical="center"/>
    </xf>
    <xf numFmtId="0" fontId="3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9" fontId="5" fillId="0" borderId="0" xfId="1" applyNumberFormat="1" applyFont="1"/>
  </cellXfs>
  <cellStyles count="2">
    <cellStyle name="Normál" xfId="0" builtinId="0"/>
    <cellStyle name="Normál 2 2" xfId="1" xr:uid="{3D05A984-EEA7-4481-BB79-16489F9B2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AD8B-C791-45AB-A324-0010AC2FB360}">
  <sheetPr>
    <tabColor rgb="FFFFFF00"/>
  </sheetPr>
  <dimension ref="A3:V50"/>
  <sheetViews>
    <sheetView tabSelected="1" topLeftCell="A16" zoomScale="80" zoomScaleNormal="80" workbookViewId="0">
      <selection activeCell="A5" sqref="A5:A10"/>
    </sheetView>
  </sheetViews>
  <sheetFormatPr defaultColWidth="9" defaultRowHeight="12.75" x14ac:dyDescent="0.2"/>
  <cols>
    <col min="1" max="1" width="32" style="2" bestFit="1" customWidth="1"/>
    <col min="2" max="2" width="5.42578125" style="2" customWidth="1"/>
    <col min="3" max="3" width="7.5703125" style="2" customWidth="1"/>
    <col min="4" max="4" width="6.5703125" style="2" customWidth="1"/>
    <col min="5" max="6" width="9" style="2"/>
    <col min="7" max="7" width="3.5703125" style="2" bestFit="1" customWidth="1"/>
    <col min="8" max="8" width="3.85546875" style="2" bestFit="1" customWidth="1"/>
    <col min="9" max="9" width="4.85546875" style="2" customWidth="1"/>
    <col min="10" max="10" width="6.42578125" style="2" customWidth="1"/>
    <col min="11" max="11" width="5.5703125" style="2" customWidth="1"/>
    <col min="12" max="12" width="5" style="2" customWidth="1"/>
    <col min="13" max="13" width="4.7109375" style="2" customWidth="1"/>
    <col min="14" max="14" width="6.42578125" style="2" customWidth="1"/>
    <col min="15" max="15" width="4.7109375" style="2" customWidth="1"/>
    <col min="16" max="16" width="6.140625" style="2" customWidth="1"/>
    <col min="17" max="17" width="5" style="2" customWidth="1"/>
    <col min="18" max="20" width="6" style="2" customWidth="1"/>
    <col min="21" max="21" width="5.140625" style="2" customWidth="1"/>
    <col min="22" max="22" width="6.7109375" style="2" customWidth="1"/>
    <col min="23" max="16384" width="9" style="2"/>
  </cols>
  <sheetData>
    <row r="3" spans="1:22" ht="15.75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6.5" thickBot="1" x14ac:dyDescent="0.3">
      <c r="A4" s="3"/>
      <c r="B4" s="4"/>
      <c r="C4" s="4"/>
      <c r="D4" s="5"/>
      <c r="E4" s="6"/>
      <c r="F4" s="5"/>
      <c r="G4" s="5"/>
      <c r="H4" s="5"/>
      <c r="I4" s="5"/>
      <c r="J4" s="5"/>
      <c r="K4" s="5"/>
      <c r="L4" s="5"/>
      <c r="M4" s="5"/>
      <c r="N4" s="5"/>
      <c r="O4" s="7"/>
      <c r="P4" s="7"/>
      <c r="Q4" s="7"/>
      <c r="R4" s="7"/>
      <c r="S4" s="7"/>
      <c r="T4" s="7"/>
      <c r="U4" s="7"/>
      <c r="V4" s="7"/>
    </row>
    <row r="5" spans="1:22" ht="12.75" customHeight="1" x14ac:dyDescent="0.2">
      <c r="A5" s="8" t="s">
        <v>1</v>
      </c>
      <c r="B5" s="9" t="s">
        <v>2</v>
      </c>
      <c r="C5" s="9"/>
      <c r="D5" s="9"/>
      <c r="E5" s="9"/>
      <c r="F5" s="10" t="s">
        <v>3</v>
      </c>
      <c r="G5" s="11" t="s">
        <v>4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</row>
    <row r="6" spans="1:22" ht="13.15" customHeight="1" thickBot="1" x14ac:dyDescent="0.25">
      <c r="A6" s="14"/>
      <c r="B6" s="15"/>
      <c r="C6" s="15"/>
      <c r="D6" s="15"/>
      <c r="E6" s="15"/>
      <c r="F6" s="16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</row>
    <row r="7" spans="1:22" ht="13.5" customHeight="1" thickBot="1" x14ac:dyDescent="0.25">
      <c r="A7" s="14"/>
      <c r="B7" s="20" t="s">
        <v>5</v>
      </c>
      <c r="C7" s="20" t="s">
        <v>6</v>
      </c>
      <c r="D7" s="20" t="s">
        <v>7</v>
      </c>
      <c r="E7" s="21" t="s">
        <v>8</v>
      </c>
      <c r="F7" s="16"/>
      <c r="G7" s="22" t="s">
        <v>9</v>
      </c>
      <c r="H7" s="22"/>
      <c r="I7" s="22"/>
      <c r="J7" s="22"/>
      <c r="K7" s="22"/>
      <c r="L7" s="22"/>
      <c r="M7" s="22"/>
      <c r="N7" s="22"/>
      <c r="O7" s="22" t="s">
        <v>10</v>
      </c>
      <c r="P7" s="22"/>
      <c r="Q7" s="22"/>
      <c r="R7" s="22"/>
      <c r="S7" s="22"/>
      <c r="T7" s="22"/>
      <c r="U7" s="22"/>
      <c r="V7" s="22"/>
    </row>
    <row r="8" spans="1:22" x14ac:dyDescent="0.2">
      <c r="A8" s="14"/>
      <c r="B8" s="20"/>
      <c r="C8" s="20"/>
      <c r="D8" s="20"/>
      <c r="E8" s="21"/>
      <c r="F8" s="16"/>
      <c r="G8" s="23">
        <v>1</v>
      </c>
      <c r="H8" s="24"/>
      <c r="I8" s="24"/>
      <c r="J8" s="25"/>
      <c r="K8" s="26">
        <v>2</v>
      </c>
      <c r="L8" s="24"/>
      <c r="M8" s="24"/>
      <c r="N8" s="27"/>
      <c r="O8" s="23">
        <v>3</v>
      </c>
      <c r="P8" s="24"/>
      <c r="Q8" s="24"/>
      <c r="R8" s="25"/>
      <c r="S8" s="26">
        <v>4</v>
      </c>
      <c r="T8" s="24"/>
      <c r="U8" s="24"/>
      <c r="V8" s="25"/>
    </row>
    <row r="9" spans="1:22" x14ac:dyDescent="0.2">
      <c r="A9" s="14"/>
      <c r="B9" s="20"/>
      <c r="C9" s="20"/>
      <c r="D9" s="20"/>
      <c r="E9" s="21"/>
      <c r="F9" s="16"/>
      <c r="G9" s="14">
        <v>15</v>
      </c>
      <c r="H9" s="15"/>
      <c r="I9" s="15"/>
      <c r="J9" s="28"/>
      <c r="K9" s="29">
        <v>15</v>
      </c>
      <c r="L9" s="15"/>
      <c r="M9" s="15"/>
      <c r="N9" s="16"/>
      <c r="O9" s="14">
        <v>15</v>
      </c>
      <c r="P9" s="15"/>
      <c r="Q9" s="15"/>
      <c r="R9" s="28"/>
      <c r="S9" s="29">
        <v>15</v>
      </c>
      <c r="T9" s="15"/>
      <c r="U9" s="15"/>
      <c r="V9" s="28"/>
    </row>
    <row r="10" spans="1:22" ht="13.5" thickBot="1" x14ac:dyDescent="0.25">
      <c r="A10" s="30"/>
      <c r="B10" s="31"/>
      <c r="C10" s="31"/>
      <c r="D10" s="31"/>
      <c r="E10" s="32"/>
      <c r="F10" s="33"/>
      <c r="G10" s="34" t="s">
        <v>11</v>
      </c>
      <c r="H10" s="35" t="s">
        <v>12</v>
      </c>
      <c r="I10" s="35" t="s">
        <v>13</v>
      </c>
      <c r="J10" s="36" t="s">
        <v>14</v>
      </c>
      <c r="K10" s="37" t="s">
        <v>11</v>
      </c>
      <c r="L10" s="35" t="s">
        <v>12</v>
      </c>
      <c r="M10" s="35" t="s">
        <v>13</v>
      </c>
      <c r="N10" s="38" t="s">
        <v>14</v>
      </c>
      <c r="O10" s="34" t="s">
        <v>11</v>
      </c>
      <c r="P10" s="35" t="s">
        <v>12</v>
      </c>
      <c r="Q10" s="35" t="s">
        <v>13</v>
      </c>
      <c r="R10" s="36" t="s">
        <v>14</v>
      </c>
      <c r="S10" s="37" t="s">
        <v>11</v>
      </c>
      <c r="T10" s="35" t="s">
        <v>12</v>
      </c>
      <c r="U10" s="35" t="s">
        <v>13</v>
      </c>
      <c r="V10" s="36" t="s">
        <v>14</v>
      </c>
    </row>
    <row r="11" spans="1:22" ht="15.75" x14ac:dyDescent="0.25">
      <c r="A11" s="39" t="s">
        <v>15</v>
      </c>
      <c r="B11" s="40"/>
      <c r="C11" s="40"/>
      <c r="D11" s="40"/>
      <c r="E11" s="41">
        <f>SUM(E12:E21)</f>
        <v>37</v>
      </c>
      <c r="F11" s="42"/>
      <c r="G11" s="43"/>
      <c r="H11" s="44"/>
      <c r="I11" s="44"/>
      <c r="J11" s="45"/>
      <c r="K11" s="46"/>
      <c r="L11" s="44"/>
      <c r="M11" s="44"/>
      <c r="N11" s="47"/>
      <c r="O11" s="43"/>
      <c r="P11" s="44"/>
      <c r="Q11" s="44"/>
      <c r="R11" s="45"/>
      <c r="S11" s="46"/>
      <c r="T11" s="44"/>
      <c r="U11" s="44"/>
      <c r="V11" s="45"/>
    </row>
    <row r="12" spans="1:22" ht="15.75" x14ac:dyDescent="0.2">
      <c r="A12" s="48" t="s">
        <v>16</v>
      </c>
      <c r="B12" s="49">
        <f>C12+D12</f>
        <v>42</v>
      </c>
      <c r="C12" s="49">
        <v>28</v>
      </c>
      <c r="D12" s="49">
        <v>14</v>
      </c>
      <c r="E12" s="50">
        <f>J12+R12+N12+V12</f>
        <v>3</v>
      </c>
      <c r="F12" s="51"/>
      <c r="G12" s="52">
        <v>2</v>
      </c>
      <c r="H12" s="49">
        <v>1</v>
      </c>
      <c r="I12" s="49" t="s">
        <v>17</v>
      </c>
      <c r="J12" s="53">
        <v>3</v>
      </c>
      <c r="K12" s="54"/>
      <c r="L12" s="49"/>
      <c r="M12" s="49"/>
      <c r="N12" s="51"/>
      <c r="O12" s="52"/>
      <c r="P12" s="49"/>
      <c r="Q12" s="49"/>
      <c r="R12" s="53"/>
      <c r="S12" s="54"/>
      <c r="T12" s="49"/>
      <c r="U12" s="49"/>
      <c r="V12" s="53"/>
    </row>
    <row r="13" spans="1:22" ht="15.75" x14ac:dyDescent="0.2">
      <c r="A13" s="48" t="s">
        <v>18</v>
      </c>
      <c r="B13" s="49">
        <f t="shared" ref="B13:B21" si="0">C13+D13</f>
        <v>28</v>
      </c>
      <c r="C13" s="49">
        <v>28</v>
      </c>
      <c r="D13" s="49">
        <f t="shared" ref="D13:D20" si="1">(H13+L13+P13+T13)*15</f>
        <v>0</v>
      </c>
      <c r="E13" s="50">
        <f t="shared" ref="E13:E21" si="2">J13+R13+N13+V13</f>
        <v>3</v>
      </c>
      <c r="F13" s="51"/>
      <c r="G13" s="52"/>
      <c r="H13" s="49"/>
      <c r="I13" s="49"/>
      <c r="J13" s="53"/>
      <c r="K13" s="54"/>
      <c r="L13" s="49"/>
      <c r="M13" s="49"/>
      <c r="N13" s="51"/>
      <c r="O13" s="52">
        <v>2</v>
      </c>
      <c r="P13" s="49">
        <v>0</v>
      </c>
      <c r="Q13" s="49" t="s">
        <v>17</v>
      </c>
      <c r="R13" s="53">
        <v>3</v>
      </c>
      <c r="S13" s="54"/>
      <c r="T13" s="49"/>
      <c r="U13" s="49"/>
      <c r="V13" s="53"/>
    </row>
    <row r="14" spans="1:22" ht="15.75" x14ac:dyDescent="0.2">
      <c r="A14" s="48" t="s">
        <v>19</v>
      </c>
      <c r="B14" s="49">
        <f t="shared" si="0"/>
        <v>56</v>
      </c>
      <c r="C14" s="49">
        <v>28</v>
      </c>
      <c r="D14" s="49">
        <v>28</v>
      </c>
      <c r="E14" s="50">
        <f t="shared" si="2"/>
        <v>5</v>
      </c>
      <c r="F14" s="51"/>
      <c r="G14" s="52"/>
      <c r="H14" s="49"/>
      <c r="I14" s="49"/>
      <c r="J14" s="53"/>
      <c r="K14" s="54"/>
      <c r="L14" s="49"/>
      <c r="M14" s="49"/>
      <c r="N14" s="51"/>
      <c r="O14" s="52">
        <v>2</v>
      </c>
      <c r="P14" s="49">
        <v>2</v>
      </c>
      <c r="Q14" s="49" t="s">
        <v>20</v>
      </c>
      <c r="R14" s="53">
        <v>5</v>
      </c>
      <c r="S14" s="54"/>
      <c r="T14" s="49"/>
      <c r="U14" s="49"/>
      <c r="V14" s="53"/>
    </row>
    <row r="15" spans="1:22" ht="15.75" x14ac:dyDescent="0.2">
      <c r="A15" s="48" t="s">
        <v>21</v>
      </c>
      <c r="B15" s="49">
        <f t="shared" si="0"/>
        <v>28</v>
      </c>
      <c r="C15" s="49">
        <v>14</v>
      </c>
      <c r="D15" s="49">
        <v>14</v>
      </c>
      <c r="E15" s="50">
        <f t="shared" si="2"/>
        <v>3</v>
      </c>
      <c r="F15" s="55"/>
      <c r="G15" s="52">
        <v>1</v>
      </c>
      <c r="H15" s="49">
        <v>1</v>
      </c>
      <c r="I15" s="49" t="s">
        <v>17</v>
      </c>
      <c r="J15" s="53">
        <v>3</v>
      </c>
      <c r="K15" s="54"/>
      <c r="L15" s="49"/>
      <c r="M15" s="49"/>
      <c r="N15" s="51"/>
      <c r="O15" s="52"/>
      <c r="P15" s="49"/>
      <c r="Q15" s="49"/>
      <c r="R15" s="53"/>
      <c r="S15" s="54"/>
      <c r="T15" s="49"/>
      <c r="U15" s="49"/>
      <c r="V15" s="53"/>
    </row>
    <row r="16" spans="1:22" ht="15.75" x14ac:dyDescent="0.2">
      <c r="A16" s="48" t="s">
        <v>22</v>
      </c>
      <c r="B16" s="49">
        <f t="shared" si="0"/>
        <v>28</v>
      </c>
      <c r="C16" s="49">
        <v>28</v>
      </c>
      <c r="D16" s="49">
        <f t="shared" si="1"/>
        <v>0</v>
      </c>
      <c r="E16" s="50">
        <f t="shared" si="2"/>
        <v>3</v>
      </c>
      <c r="F16" s="55"/>
      <c r="G16" s="52"/>
      <c r="H16" s="49"/>
      <c r="I16" s="49"/>
      <c r="J16" s="53"/>
      <c r="K16" s="54">
        <v>2</v>
      </c>
      <c r="L16" s="49">
        <v>0</v>
      </c>
      <c r="M16" s="49" t="s">
        <v>17</v>
      </c>
      <c r="N16" s="51">
        <v>3</v>
      </c>
      <c r="O16" s="52"/>
      <c r="P16" s="49"/>
      <c r="Q16" s="49"/>
      <c r="R16" s="53"/>
      <c r="S16" s="54"/>
      <c r="T16" s="49"/>
      <c r="U16" s="49"/>
      <c r="V16" s="53"/>
    </row>
    <row r="17" spans="1:22" ht="15.75" x14ac:dyDescent="0.2">
      <c r="A17" s="48" t="s">
        <v>23</v>
      </c>
      <c r="B17" s="49">
        <f t="shared" si="0"/>
        <v>56</v>
      </c>
      <c r="C17" s="49">
        <v>28</v>
      </c>
      <c r="D17" s="49">
        <v>28</v>
      </c>
      <c r="E17" s="50">
        <f t="shared" si="2"/>
        <v>4</v>
      </c>
      <c r="F17" s="56"/>
      <c r="G17" s="52"/>
      <c r="H17" s="49"/>
      <c r="I17" s="49"/>
      <c r="J17" s="53"/>
      <c r="K17" s="54">
        <v>2</v>
      </c>
      <c r="L17" s="49">
        <v>2</v>
      </c>
      <c r="M17" s="49" t="s">
        <v>17</v>
      </c>
      <c r="N17" s="51">
        <v>4</v>
      </c>
      <c r="O17" s="52"/>
      <c r="P17" s="49"/>
      <c r="Q17" s="49"/>
      <c r="R17" s="53"/>
      <c r="S17" s="54"/>
      <c r="T17" s="49"/>
      <c r="U17" s="49"/>
      <c r="V17" s="53"/>
    </row>
    <row r="18" spans="1:22" ht="15.75" x14ac:dyDescent="0.2">
      <c r="A18" s="48" t="s">
        <v>24</v>
      </c>
      <c r="B18" s="49">
        <f t="shared" si="0"/>
        <v>56</v>
      </c>
      <c r="C18" s="49">
        <v>28</v>
      </c>
      <c r="D18" s="49">
        <v>28</v>
      </c>
      <c r="E18" s="50">
        <f t="shared" si="2"/>
        <v>5</v>
      </c>
      <c r="F18" s="56"/>
      <c r="G18" s="52"/>
      <c r="H18" s="49"/>
      <c r="I18" s="49"/>
      <c r="J18" s="53"/>
      <c r="K18" s="54">
        <v>2</v>
      </c>
      <c r="L18" s="49">
        <v>2</v>
      </c>
      <c r="M18" s="49" t="s">
        <v>17</v>
      </c>
      <c r="N18" s="51">
        <v>5</v>
      </c>
      <c r="O18" s="52"/>
      <c r="P18" s="49"/>
      <c r="Q18" s="49"/>
      <c r="R18" s="53"/>
      <c r="S18" s="54"/>
      <c r="T18" s="49"/>
      <c r="U18" s="49"/>
      <c r="V18" s="53"/>
    </row>
    <row r="19" spans="1:22" ht="15.75" x14ac:dyDescent="0.2">
      <c r="A19" s="48" t="s">
        <v>25</v>
      </c>
      <c r="B19" s="49">
        <f t="shared" si="0"/>
        <v>42</v>
      </c>
      <c r="C19" s="49">
        <v>28</v>
      </c>
      <c r="D19" s="49">
        <v>14</v>
      </c>
      <c r="E19" s="50">
        <f t="shared" si="2"/>
        <v>4</v>
      </c>
      <c r="F19" s="55"/>
      <c r="G19" s="52"/>
      <c r="H19" s="49"/>
      <c r="I19" s="49"/>
      <c r="J19" s="53"/>
      <c r="K19" s="54">
        <v>2</v>
      </c>
      <c r="L19" s="49">
        <v>1</v>
      </c>
      <c r="M19" s="49" t="s">
        <v>20</v>
      </c>
      <c r="N19" s="51">
        <v>4</v>
      </c>
      <c r="O19" s="52"/>
      <c r="P19" s="49"/>
      <c r="Q19" s="49"/>
      <c r="R19" s="53"/>
      <c r="S19" s="54"/>
      <c r="T19" s="49"/>
      <c r="U19" s="49"/>
      <c r="V19" s="53"/>
    </row>
    <row r="20" spans="1:22" ht="15.75" x14ac:dyDescent="0.2">
      <c r="A20" s="48" t="s">
        <v>26</v>
      </c>
      <c r="B20" s="49">
        <f t="shared" si="0"/>
        <v>28</v>
      </c>
      <c r="C20" s="49">
        <v>28</v>
      </c>
      <c r="D20" s="49">
        <f t="shared" si="1"/>
        <v>0</v>
      </c>
      <c r="E20" s="50">
        <f t="shared" si="2"/>
        <v>2</v>
      </c>
      <c r="F20" s="55"/>
      <c r="G20" s="52">
        <v>2</v>
      </c>
      <c r="H20" s="49">
        <v>0</v>
      </c>
      <c r="I20" s="49" t="s">
        <v>17</v>
      </c>
      <c r="J20" s="53">
        <v>2</v>
      </c>
      <c r="K20" s="54"/>
      <c r="L20" s="49"/>
      <c r="M20" s="49"/>
      <c r="N20" s="51"/>
      <c r="O20" s="52"/>
      <c r="P20" s="49"/>
      <c r="Q20" s="49"/>
      <c r="R20" s="53"/>
      <c r="S20" s="54"/>
      <c r="T20" s="49"/>
      <c r="U20" s="49"/>
      <c r="V20" s="53"/>
    </row>
    <row r="21" spans="1:22" ht="16.5" thickBot="1" x14ac:dyDescent="0.25">
      <c r="A21" s="57" t="s">
        <v>27</v>
      </c>
      <c r="B21" s="58">
        <f t="shared" si="0"/>
        <v>56</v>
      </c>
      <c r="C21" s="58">
        <v>28</v>
      </c>
      <c r="D21" s="58">
        <v>28</v>
      </c>
      <c r="E21" s="59">
        <f t="shared" si="2"/>
        <v>5</v>
      </c>
      <c r="F21" s="60"/>
      <c r="G21" s="61"/>
      <c r="H21" s="58"/>
      <c r="I21" s="58"/>
      <c r="J21" s="62"/>
      <c r="K21" s="63">
        <v>2</v>
      </c>
      <c r="L21" s="58">
        <v>2</v>
      </c>
      <c r="M21" s="58" t="s">
        <v>17</v>
      </c>
      <c r="N21" s="64">
        <v>5</v>
      </c>
      <c r="O21" s="61"/>
      <c r="P21" s="58"/>
      <c r="Q21" s="58"/>
      <c r="R21" s="62"/>
      <c r="S21" s="63"/>
      <c r="T21" s="58"/>
      <c r="U21" s="58"/>
      <c r="V21" s="62"/>
    </row>
    <row r="22" spans="1:22" ht="15.4" customHeight="1" x14ac:dyDescent="0.25">
      <c r="A22" s="65" t="s">
        <v>28</v>
      </c>
      <c r="B22" s="66"/>
      <c r="C22" s="66"/>
      <c r="D22" s="66"/>
      <c r="E22" s="67">
        <f>SUM(E23:E39)</f>
        <v>59</v>
      </c>
      <c r="F22" s="42"/>
      <c r="G22" s="68"/>
      <c r="H22" s="69"/>
      <c r="I22" s="69"/>
      <c r="J22" s="70"/>
      <c r="K22" s="71"/>
      <c r="L22" s="69"/>
      <c r="M22" s="69"/>
      <c r="N22" s="42"/>
      <c r="O22" s="68"/>
      <c r="P22" s="69"/>
      <c r="Q22" s="69"/>
      <c r="R22" s="70"/>
      <c r="S22" s="71"/>
      <c r="T22" s="69"/>
      <c r="U22" s="69"/>
      <c r="V22" s="70"/>
    </row>
    <row r="23" spans="1:22" ht="15.75" x14ac:dyDescent="0.2">
      <c r="A23" s="48" t="s">
        <v>29</v>
      </c>
      <c r="B23" s="49">
        <f>C23+D23</f>
        <v>28</v>
      </c>
      <c r="C23" s="49">
        <v>28</v>
      </c>
      <c r="D23" s="49">
        <f>(H23+L23+P23+T23)*15</f>
        <v>0</v>
      </c>
      <c r="E23" s="50">
        <f>J23+N23+R23+V23</f>
        <v>3</v>
      </c>
      <c r="F23" s="51"/>
      <c r="G23" s="52"/>
      <c r="H23" s="49"/>
      <c r="I23" s="49"/>
      <c r="J23" s="53"/>
      <c r="K23" s="54">
        <v>2</v>
      </c>
      <c r="L23" s="49">
        <v>0</v>
      </c>
      <c r="M23" s="49" t="s">
        <v>17</v>
      </c>
      <c r="N23" s="51">
        <v>3</v>
      </c>
      <c r="O23" s="52"/>
      <c r="P23" s="49"/>
      <c r="Q23" s="49"/>
      <c r="R23" s="53"/>
      <c r="S23" s="54"/>
      <c r="T23" s="49"/>
      <c r="U23" s="49"/>
      <c r="V23" s="53"/>
    </row>
    <row r="24" spans="1:22" ht="15.75" x14ac:dyDescent="0.2">
      <c r="A24" s="48" t="s">
        <v>30</v>
      </c>
      <c r="B24" s="49">
        <f t="shared" ref="B24:B39" si="3">C24+D24</f>
        <v>56</v>
      </c>
      <c r="C24" s="49">
        <v>28</v>
      </c>
      <c r="D24" s="49">
        <v>28</v>
      </c>
      <c r="E24" s="50">
        <f t="shared" ref="E24:E39" si="4">J24+N24+R24+V24</f>
        <v>4</v>
      </c>
      <c r="F24" s="51"/>
      <c r="G24" s="52">
        <v>2</v>
      </c>
      <c r="H24" s="49">
        <v>2</v>
      </c>
      <c r="I24" s="49" t="s">
        <v>17</v>
      </c>
      <c r="J24" s="53">
        <v>4</v>
      </c>
      <c r="K24" s="54"/>
      <c r="L24" s="49"/>
      <c r="M24" s="49"/>
      <c r="N24" s="51"/>
      <c r="O24" s="52"/>
      <c r="P24" s="49"/>
      <c r="Q24" s="49"/>
      <c r="R24" s="53"/>
      <c r="S24" s="54"/>
      <c r="T24" s="49"/>
      <c r="U24" s="49"/>
      <c r="V24" s="53"/>
    </row>
    <row r="25" spans="1:22" ht="15.75" x14ac:dyDescent="0.2">
      <c r="A25" s="48" t="s">
        <v>31</v>
      </c>
      <c r="B25" s="49">
        <f t="shared" si="3"/>
        <v>56</v>
      </c>
      <c r="C25" s="49">
        <v>28</v>
      </c>
      <c r="D25" s="49">
        <v>28</v>
      </c>
      <c r="E25" s="50">
        <f t="shared" si="4"/>
        <v>4</v>
      </c>
      <c r="F25" s="51"/>
      <c r="G25" s="52">
        <v>2</v>
      </c>
      <c r="H25" s="49">
        <v>2</v>
      </c>
      <c r="I25" s="49" t="s">
        <v>32</v>
      </c>
      <c r="J25" s="53">
        <v>4</v>
      </c>
      <c r="K25" s="54"/>
      <c r="L25" s="49"/>
      <c r="M25" s="49"/>
      <c r="N25" s="51"/>
      <c r="O25" s="52"/>
      <c r="P25" s="49"/>
      <c r="Q25" s="49"/>
      <c r="R25" s="53"/>
      <c r="S25" s="54"/>
      <c r="T25" s="49"/>
      <c r="U25" s="49"/>
      <c r="V25" s="53"/>
    </row>
    <row r="26" spans="1:22" ht="15.75" x14ac:dyDescent="0.2">
      <c r="A26" s="72" t="s">
        <v>33</v>
      </c>
      <c r="B26" s="49">
        <f t="shared" si="3"/>
        <v>56</v>
      </c>
      <c r="C26" s="49">
        <v>28</v>
      </c>
      <c r="D26" s="49">
        <v>28</v>
      </c>
      <c r="E26" s="50">
        <f t="shared" si="4"/>
        <v>4</v>
      </c>
      <c r="F26" s="55"/>
      <c r="G26" s="52"/>
      <c r="H26" s="49"/>
      <c r="I26" s="49"/>
      <c r="J26" s="53"/>
      <c r="K26" s="54"/>
      <c r="L26" s="49"/>
      <c r="M26" s="49"/>
      <c r="N26" s="51"/>
      <c r="O26" s="52">
        <v>2</v>
      </c>
      <c r="P26" s="49">
        <v>2</v>
      </c>
      <c r="Q26" s="49" t="s">
        <v>17</v>
      </c>
      <c r="R26" s="53">
        <v>4</v>
      </c>
      <c r="S26" s="54"/>
      <c r="T26" s="49"/>
      <c r="U26" s="49"/>
      <c r="V26" s="53"/>
    </row>
    <row r="27" spans="1:22" ht="15.75" x14ac:dyDescent="0.2">
      <c r="A27" s="48" t="s">
        <v>34</v>
      </c>
      <c r="B27" s="49">
        <f t="shared" si="3"/>
        <v>56</v>
      </c>
      <c r="C27" s="49">
        <v>28</v>
      </c>
      <c r="D27" s="49">
        <v>28</v>
      </c>
      <c r="E27" s="50">
        <f t="shared" si="4"/>
        <v>4</v>
      </c>
      <c r="F27" s="51"/>
      <c r="G27" s="52"/>
      <c r="H27" s="49"/>
      <c r="I27" s="49"/>
      <c r="J27" s="53"/>
      <c r="K27" s="54"/>
      <c r="L27" s="49"/>
      <c r="M27" s="49"/>
      <c r="N27" s="51"/>
      <c r="O27" s="52">
        <v>2</v>
      </c>
      <c r="P27" s="49">
        <v>2</v>
      </c>
      <c r="Q27" s="49" t="s">
        <v>20</v>
      </c>
      <c r="R27" s="53">
        <v>4</v>
      </c>
      <c r="S27" s="54"/>
      <c r="T27" s="49"/>
      <c r="U27" s="49"/>
      <c r="V27" s="53"/>
    </row>
    <row r="28" spans="1:22" ht="15.75" x14ac:dyDescent="0.2">
      <c r="A28" s="48" t="s">
        <v>35</v>
      </c>
      <c r="B28" s="49">
        <f t="shared" si="3"/>
        <v>28</v>
      </c>
      <c r="C28" s="49">
        <v>28</v>
      </c>
      <c r="D28" s="49">
        <f t="shared" ref="D28:D38" si="5">(H28+L28+P28+T28)*15</f>
        <v>0</v>
      </c>
      <c r="E28" s="50">
        <f t="shared" si="4"/>
        <v>2</v>
      </c>
      <c r="F28" s="51"/>
      <c r="G28" s="52"/>
      <c r="H28" s="49"/>
      <c r="I28" s="49"/>
      <c r="J28" s="53"/>
      <c r="K28" s="54"/>
      <c r="L28" s="49"/>
      <c r="M28" s="49"/>
      <c r="N28" s="51"/>
      <c r="O28" s="52"/>
      <c r="P28" s="49"/>
      <c r="Q28" s="49"/>
      <c r="R28" s="53"/>
      <c r="S28" s="54">
        <v>2</v>
      </c>
      <c r="T28" s="49">
        <v>0</v>
      </c>
      <c r="U28" s="49" t="s">
        <v>17</v>
      </c>
      <c r="V28" s="53">
        <v>2</v>
      </c>
    </row>
    <row r="29" spans="1:22" ht="15.75" x14ac:dyDescent="0.2">
      <c r="A29" s="48" t="s">
        <v>36</v>
      </c>
      <c r="B29" s="49">
        <f t="shared" si="3"/>
        <v>42</v>
      </c>
      <c r="C29" s="49">
        <v>28</v>
      </c>
      <c r="D29" s="49">
        <v>14</v>
      </c>
      <c r="E29" s="50">
        <f t="shared" si="4"/>
        <v>4</v>
      </c>
      <c r="F29" s="51"/>
      <c r="G29" s="52"/>
      <c r="H29" s="49"/>
      <c r="I29" s="49"/>
      <c r="J29" s="53"/>
      <c r="K29" s="54"/>
      <c r="L29" s="49"/>
      <c r="M29" s="49"/>
      <c r="N29" s="51"/>
      <c r="O29" s="52"/>
      <c r="P29" s="49"/>
      <c r="Q29" s="49"/>
      <c r="R29" s="53"/>
      <c r="S29" s="54">
        <v>2</v>
      </c>
      <c r="T29" s="49">
        <v>1</v>
      </c>
      <c r="U29" s="49" t="s">
        <v>17</v>
      </c>
      <c r="V29" s="53">
        <v>4</v>
      </c>
    </row>
    <row r="30" spans="1:22" ht="15.75" x14ac:dyDescent="0.2">
      <c r="A30" s="48" t="s">
        <v>37</v>
      </c>
      <c r="B30" s="49">
        <f t="shared" si="3"/>
        <v>42</v>
      </c>
      <c r="C30" s="49">
        <v>14</v>
      </c>
      <c r="D30" s="49">
        <v>28</v>
      </c>
      <c r="E30" s="50">
        <f t="shared" si="4"/>
        <v>4</v>
      </c>
      <c r="F30" s="51"/>
      <c r="G30" s="52">
        <v>1</v>
      </c>
      <c r="H30" s="49">
        <v>2</v>
      </c>
      <c r="I30" s="49" t="s">
        <v>20</v>
      </c>
      <c r="J30" s="53">
        <v>4</v>
      </c>
      <c r="K30" s="54"/>
      <c r="L30" s="49"/>
      <c r="M30" s="49"/>
      <c r="N30" s="51"/>
      <c r="O30" s="52"/>
      <c r="P30" s="49"/>
      <c r="Q30" s="49"/>
      <c r="R30" s="53"/>
      <c r="S30" s="54"/>
      <c r="T30" s="49"/>
      <c r="U30" s="49"/>
      <c r="V30" s="53"/>
    </row>
    <row r="31" spans="1:22" ht="15.75" x14ac:dyDescent="0.2">
      <c r="A31" s="48" t="s">
        <v>38</v>
      </c>
      <c r="B31" s="49">
        <f t="shared" si="3"/>
        <v>28</v>
      </c>
      <c r="C31" s="49">
        <v>28</v>
      </c>
      <c r="D31" s="49">
        <f t="shared" si="5"/>
        <v>0</v>
      </c>
      <c r="E31" s="50">
        <f t="shared" si="4"/>
        <v>2</v>
      </c>
      <c r="F31" s="51"/>
      <c r="G31" s="52"/>
      <c r="H31" s="49"/>
      <c r="I31" s="49"/>
      <c r="J31" s="53"/>
      <c r="K31" s="54"/>
      <c r="L31" s="49"/>
      <c r="M31" s="49"/>
      <c r="N31" s="51"/>
      <c r="O31" s="52"/>
      <c r="P31" s="49"/>
      <c r="Q31" s="49"/>
      <c r="R31" s="53"/>
      <c r="S31" s="54">
        <v>2</v>
      </c>
      <c r="T31" s="49">
        <v>0</v>
      </c>
      <c r="U31" s="49" t="s">
        <v>17</v>
      </c>
      <c r="V31" s="53">
        <v>2</v>
      </c>
    </row>
    <row r="32" spans="1:22" ht="15.75" x14ac:dyDescent="0.2">
      <c r="A32" s="48" t="s">
        <v>39</v>
      </c>
      <c r="B32" s="49">
        <f t="shared" si="3"/>
        <v>56</v>
      </c>
      <c r="C32" s="49">
        <v>28</v>
      </c>
      <c r="D32" s="49">
        <v>28</v>
      </c>
      <c r="E32" s="50">
        <f t="shared" si="4"/>
        <v>4</v>
      </c>
      <c r="F32" s="51"/>
      <c r="G32" s="52">
        <v>2</v>
      </c>
      <c r="H32" s="49">
        <v>2</v>
      </c>
      <c r="I32" s="49" t="s">
        <v>17</v>
      </c>
      <c r="J32" s="53">
        <v>4</v>
      </c>
      <c r="K32" s="54"/>
      <c r="L32" s="49"/>
      <c r="M32" s="49"/>
      <c r="N32" s="51"/>
      <c r="O32" s="52"/>
      <c r="P32" s="49"/>
      <c r="Q32" s="49"/>
      <c r="R32" s="53"/>
      <c r="S32" s="54"/>
      <c r="T32" s="49"/>
      <c r="U32" s="49"/>
      <c r="V32" s="53"/>
    </row>
    <row r="33" spans="1:22" ht="15.75" x14ac:dyDescent="0.2">
      <c r="A33" s="48" t="s">
        <v>40</v>
      </c>
      <c r="B33" s="49">
        <f t="shared" si="3"/>
        <v>56</v>
      </c>
      <c r="C33" s="49">
        <v>28</v>
      </c>
      <c r="D33" s="49">
        <v>28</v>
      </c>
      <c r="E33" s="50">
        <f t="shared" si="4"/>
        <v>4</v>
      </c>
      <c r="F33" s="51"/>
      <c r="G33" s="52"/>
      <c r="H33" s="49"/>
      <c r="I33" s="49"/>
      <c r="J33" s="53"/>
      <c r="K33" s="54">
        <v>2</v>
      </c>
      <c r="L33" s="49">
        <v>2</v>
      </c>
      <c r="M33" s="49" t="s">
        <v>17</v>
      </c>
      <c r="N33" s="51">
        <v>4</v>
      </c>
      <c r="O33" s="52"/>
      <c r="P33" s="49"/>
      <c r="Q33" s="49"/>
      <c r="R33" s="53"/>
      <c r="S33" s="54"/>
      <c r="T33" s="49"/>
      <c r="U33" s="49"/>
      <c r="V33" s="53"/>
    </row>
    <row r="34" spans="1:22" ht="15.75" x14ac:dyDescent="0.2">
      <c r="A34" s="48" t="s">
        <v>41</v>
      </c>
      <c r="B34" s="49">
        <f t="shared" si="3"/>
        <v>28</v>
      </c>
      <c r="C34" s="49">
        <v>28</v>
      </c>
      <c r="D34" s="49">
        <f t="shared" si="5"/>
        <v>0</v>
      </c>
      <c r="E34" s="50">
        <f t="shared" si="4"/>
        <v>2</v>
      </c>
      <c r="F34" s="51"/>
      <c r="G34" s="52"/>
      <c r="H34" s="49"/>
      <c r="I34" s="49"/>
      <c r="J34" s="53"/>
      <c r="K34" s="54"/>
      <c r="L34" s="49"/>
      <c r="M34" s="49"/>
      <c r="N34" s="51"/>
      <c r="O34" s="52">
        <v>2</v>
      </c>
      <c r="P34" s="49">
        <v>0</v>
      </c>
      <c r="Q34" s="49" t="s">
        <v>17</v>
      </c>
      <c r="R34" s="53">
        <v>2</v>
      </c>
      <c r="S34" s="54"/>
      <c r="T34" s="49"/>
      <c r="U34" s="49"/>
      <c r="V34" s="53"/>
    </row>
    <row r="35" spans="1:22" ht="15.75" x14ac:dyDescent="0.2">
      <c r="A35" s="48" t="s">
        <v>42</v>
      </c>
      <c r="B35" s="49">
        <f t="shared" si="3"/>
        <v>56</v>
      </c>
      <c r="C35" s="49">
        <v>28</v>
      </c>
      <c r="D35" s="49">
        <v>28</v>
      </c>
      <c r="E35" s="50">
        <f t="shared" si="4"/>
        <v>4</v>
      </c>
      <c r="F35" s="51"/>
      <c r="G35" s="52"/>
      <c r="H35" s="49"/>
      <c r="I35" s="49"/>
      <c r="J35" s="53"/>
      <c r="K35" s="54"/>
      <c r="L35" s="49"/>
      <c r="M35" s="49"/>
      <c r="N35" s="51"/>
      <c r="O35" s="52">
        <v>2</v>
      </c>
      <c r="P35" s="49">
        <v>2</v>
      </c>
      <c r="Q35" s="49" t="s">
        <v>20</v>
      </c>
      <c r="R35" s="53">
        <v>4</v>
      </c>
      <c r="S35" s="54"/>
      <c r="T35" s="49"/>
      <c r="U35" s="49"/>
      <c r="V35" s="53"/>
    </row>
    <row r="36" spans="1:22" ht="15.75" x14ac:dyDescent="0.2">
      <c r="A36" s="48" t="s">
        <v>43</v>
      </c>
      <c r="B36" s="49">
        <f t="shared" si="3"/>
        <v>56</v>
      </c>
      <c r="C36" s="49">
        <v>28</v>
      </c>
      <c r="D36" s="49">
        <v>28</v>
      </c>
      <c r="E36" s="50">
        <f t="shared" si="4"/>
        <v>4</v>
      </c>
      <c r="F36" s="51"/>
      <c r="G36" s="52"/>
      <c r="H36" s="49"/>
      <c r="I36" s="49"/>
      <c r="J36" s="53"/>
      <c r="K36" s="54"/>
      <c r="L36" s="49"/>
      <c r="M36" s="49"/>
      <c r="N36" s="51"/>
      <c r="O36" s="52"/>
      <c r="P36" s="49"/>
      <c r="Q36" s="49"/>
      <c r="R36" s="53"/>
      <c r="S36" s="54">
        <v>2</v>
      </c>
      <c r="T36" s="49">
        <v>2</v>
      </c>
      <c r="U36" s="49" t="s">
        <v>17</v>
      </c>
      <c r="V36" s="53">
        <v>4</v>
      </c>
    </row>
    <row r="37" spans="1:22" ht="15.75" x14ac:dyDescent="0.2">
      <c r="A37" s="48" t="s">
        <v>44</v>
      </c>
      <c r="B37" s="49">
        <f t="shared" si="3"/>
        <v>42</v>
      </c>
      <c r="C37" s="49">
        <v>28</v>
      </c>
      <c r="D37" s="49">
        <v>14</v>
      </c>
      <c r="E37" s="50">
        <f t="shared" si="4"/>
        <v>4</v>
      </c>
      <c r="F37" s="51"/>
      <c r="G37" s="52">
        <v>2</v>
      </c>
      <c r="H37" s="49">
        <v>1</v>
      </c>
      <c r="I37" s="49" t="s">
        <v>17</v>
      </c>
      <c r="J37" s="53">
        <v>4</v>
      </c>
      <c r="K37" s="54"/>
      <c r="L37" s="49"/>
      <c r="M37" s="49"/>
      <c r="N37" s="51"/>
      <c r="O37" s="52"/>
      <c r="P37" s="49"/>
      <c r="Q37" s="49"/>
      <c r="R37" s="53"/>
      <c r="S37" s="54"/>
      <c r="T37" s="49"/>
      <c r="U37" s="49"/>
      <c r="V37" s="53"/>
    </row>
    <row r="38" spans="1:22" ht="15.75" x14ac:dyDescent="0.2">
      <c r="A38" s="48" t="s">
        <v>45</v>
      </c>
      <c r="B38" s="49">
        <f t="shared" si="3"/>
        <v>28</v>
      </c>
      <c r="C38" s="49">
        <v>28</v>
      </c>
      <c r="D38" s="49">
        <f t="shared" si="5"/>
        <v>0</v>
      </c>
      <c r="E38" s="50">
        <f t="shared" si="4"/>
        <v>2</v>
      </c>
      <c r="F38" s="51"/>
      <c r="G38" s="52"/>
      <c r="H38" s="49"/>
      <c r="I38" s="49"/>
      <c r="J38" s="53"/>
      <c r="K38" s="54"/>
      <c r="L38" s="49"/>
      <c r="M38" s="49"/>
      <c r="N38" s="51"/>
      <c r="O38" s="52"/>
      <c r="P38" s="49"/>
      <c r="Q38" s="49"/>
      <c r="R38" s="53"/>
      <c r="S38" s="54">
        <v>2</v>
      </c>
      <c r="T38" s="49">
        <v>0</v>
      </c>
      <c r="U38" s="49" t="s">
        <v>17</v>
      </c>
      <c r="V38" s="53">
        <v>2</v>
      </c>
    </row>
    <row r="39" spans="1:22" ht="16.5" thickBot="1" x14ac:dyDescent="0.25">
      <c r="A39" s="73" t="s">
        <v>46</v>
      </c>
      <c r="B39" s="74">
        <f t="shared" si="3"/>
        <v>42</v>
      </c>
      <c r="C39" s="74">
        <v>14</v>
      </c>
      <c r="D39" s="74">
        <v>28</v>
      </c>
      <c r="E39" s="75">
        <f t="shared" si="4"/>
        <v>4</v>
      </c>
      <c r="F39" s="76"/>
      <c r="G39" s="77"/>
      <c r="H39" s="74"/>
      <c r="I39" s="74"/>
      <c r="J39" s="78"/>
      <c r="K39" s="79"/>
      <c r="L39" s="74"/>
      <c r="M39" s="74"/>
      <c r="N39" s="76"/>
      <c r="O39" s="77"/>
      <c r="P39" s="74"/>
      <c r="Q39" s="74"/>
      <c r="R39" s="78"/>
      <c r="S39" s="79">
        <v>1</v>
      </c>
      <c r="T39" s="74">
        <v>2</v>
      </c>
      <c r="U39" s="74" t="s">
        <v>20</v>
      </c>
      <c r="V39" s="78">
        <v>4</v>
      </c>
    </row>
    <row r="40" spans="1:22" ht="16.5" thickBot="1" x14ac:dyDescent="0.25">
      <c r="A40" s="80" t="s">
        <v>47</v>
      </c>
      <c r="B40" s="81">
        <f>SUM(B12:B39)</f>
        <v>1176</v>
      </c>
      <c r="C40" s="81">
        <f>SUM(C12:C39)</f>
        <v>714</v>
      </c>
      <c r="D40" s="81">
        <f>SUM(D12:D39)</f>
        <v>462</v>
      </c>
      <c r="E40" s="81">
        <f>E11+E22</f>
        <v>96</v>
      </c>
      <c r="F40" s="82"/>
      <c r="G40" s="83">
        <f>SUM(G12:G39)</f>
        <v>14</v>
      </c>
      <c r="H40" s="81">
        <f t="shared" ref="H40:V40" si="6">SUM(H12:H39)</f>
        <v>11</v>
      </c>
      <c r="I40" s="81"/>
      <c r="J40" s="84">
        <f t="shared" si="6"/>
        <v>28</v>
      </c>
      <c r="K40" s="85">
        <f t="shared" si="6"/>
        <v>14</v>
      </c>
      <c r="L40" s="81">
        <f t="shared" si="6"/>
        <v>9</v>
      </c>
      <c r="M40" s="81"/>
      <c r="N40" s="86">
        <f t="shared" si="6"/>
        <v>28</v>
      </c>
      <c r="O40" s="83">
        <f t="shared" si="6"/>
        <v>12</v>
      </c>
      <c r="P40" s="81">
        <f t="shared" si="6"/>
        <v>8</v>
      </c>
      <c r="Q40" s="81"/>
      <c r="R40" s="84">
        <f t="shared" si="6"/>
        <v>22</v>
      </c>
      <c r="S40" s="85">
        <f t="shared" si="6"/>
        <v>11</v>
      </c>
      <c r="T40" s="81">
        <f t="shared" si="6"/>
        <v>5</v>
      </c>
      <c r="U40" s="81"/>
      <c r="V40" s="84">
        <f t="shared" si="6"/>
        <v>18</v>
      </c>
    </row>
    <row r="41" spans="1:22" ht="15.75" x14ac:dyDescent="0.25">
      <c r="A41" s="87" t="s">
        <v>48</v>
      </c>
      <c r="B41" s="88"/>
      <c r="C41" s="89"/>
      <c r="D41" s="49"/>
      <c r="E41" s="50"/>
      <c r="F41" s="90"/>
      <c r="G41" s="91"/>
      <c r="H41" s="92"/>
      <c r="I41" s="92"/>
      <c r="J41" s="93"/>
      <c r="K41" s="94"/>
      <c r="L41" s="95"/>
      <c r="M41" s="95"/>
      <c r="N41" s="96"/>
      <c r="O41" s="97"/>
      <c r="P41" s="95"/>
      <c r="Q41" s="95"/>
      <c r="R41" s="98"/>
      <c r="S41" s="94"/>
      <c r="T41" s="95"/>
      <c r="U41" s="95"/>
      <c r="V41" s="98"/>
    </row>
    <row r="42" spans="1:22" ht="15.75" x14ac:dyDescent="0.2">
      <c r="A42" s="48" t="s">
        <v>49</v>
      </c>
      <c r="B42" s="88">
        <f t="shared" ref="B42:B46" si="7">C42+D42</f>
        <v>28</v>
      </c>
      <c r="C42" s="89">
        <f>(G42+K42+O42+S42)*15</f>
        <v>0</v>
      </c>
      <c r="D42" s="49">
        <v>28</v>
      </c>
      <c r="E42" s="50">
        <f t="shared" ref="E42:E46" si="8">+J42+N42+R42+V42</f>
        <v>3</v>
      </c>
      <c r="F42" s="51"/>
      <c r="G42" s="52">
        <v>0</v>
      </c>
      <c r="H42" s="49">
        <v>2</v>
      </c>
      <c r="I42" s="49" t="s">
        <v>20</v>
      </c>
      <c r="J42" s="53">
        <v>3</v>
      </c>
      <c r="K42" s="54"/>
      <c r="L42" s="49"/>
      <c r="M42" s="49"/>
      <c r="N42" s="51"/>
      <c r="O42" s="52"/>
      <c r="P42" s="49"/>
      <c r="Q42" s="49"/>
      <c r="R42" s="53"/>
      <c r="S42" s="54"/>
      <c r="T42" s="49"/>
      <c r="U42" s="49"/>
      <c r="V42" s="53"/>
    </row>
    <row r="43" spans="1:22" ht="15.75" x14ac:dyDescent="0.2">
      <c r="A43" s="48" t="s">
        <v>50</v>
      </c>
      <c r="B43" s="88">
        <f t="shared" si="7"/>
        <v>28</v>
      </c>
      <c r="C43" s="89">
        <f t="shared" ref="C43:C46" si="9">(G43+K43+O43+S43)*15</f>
        <v>0</v>
      </c>
      <c r="D43" s="49">
        <v>28</v>
      </c>
      <c r="E43" s="50">
        <f t="shared" si="8"/>
        <v>3</v>
      </c>
      <c r="F43" s="51"/>
      <c r="G43" s="52"/>
      <c r="H43" s="49"/>
      <c r="I43" s="49"/>
      <c r="J43" s="53"/>
      <c r="K43" s="54">
        <v>0</v>
      </c>
      <c r="L43" s="49">
        <v>2</v>
      </c>
      <c r="M43" s="49" t="s">
        <v>20</v>
      </c>
      <c r="N43" s="51">
        <v>3</v>
      </c>
      <c r="O43" s="52"/>
      <c r="P43" s="49"/>
      <c r="Q43" s="49"/>
      <c r="R43" s="53"/>
      <c r="S43" s="54"/>
      <c r="T43" s="49"/>
      <c r="U43" s="49"/>
      <c r="V43" s="53"/>
    </row>
    <row r="44" spans="1:22" ht="15.75" x14ac:dyDescent="0.2">
      <c r="A44" s="48" t="s">
        <v>51</v>
      </c>
      <c r="B44" s="88">
        <f t="shared" si="7"/>
        <v>28</v>
      </c>
      <c r="C44" s="89">
        <f t="shared" si="9"/>
        <v>0</v>
      </c>
      <c r="D44" s="49">
        <v>28</v>
      </c>
      <c r="E44" s="50">
        <f t="shared" si="8"/>
        <v>3</v>
      </c>
      <c r="F44" s="51"/>
      <c r="G44" s="52"/>
      <c r="H44" s="49"/>
      <c r="I44" s="49"/>
      <c r="J44" s="53"/>
      <c r="K44" s="54"/>
      <c r="L44" s="49"/>
      <c r="M44" s="49"/>
      <c r="N44" s="51"/>
      <c r="O44" s="52"/>
      <c r="P44" s="49"/>
      <c r="Q44" s="49"/>
      <c r="R44" s="53"/>
      <c r="S44" s="54">
        <v>0</v>
      </c>
      <c r="T44" s="49">
        <v>2</v>
      </c>
      <c r="U44" s="49" t="s">
        <v>20</v>
      </c>
      <c r="V44" s="53">
        <v>3</v>
      </c>
    </row>
    <row r="45" spans="1:22" ht="15.75" x14ac:dyDescent="0.2">
      <c r="A45" s="48" t="s">
        <v>52</v>
      </c>
      <c r="B45" s="88">
        <f t="shared" si="7"/>
        <v>28</v>
      </c>
      <c r="C45" s="89">
        <f t="shared" si="9"/>
        <v>0</v>
      </c>
      <c r="D45" s="49">
        <v>28</v>
      </c>
      <c r="E45" s="50">
        <f t="shared" si="8"/>
        <v>7</v>
      </c>
      <c r="F45" s="51"/>
      <c r="G45" s="52"/>
      <c r="H45" s="49"/>
      <c r="I45" s="49"/>
      <c r="J45" s="53"/>
      <c r="K45" s="54"/>
      <c r="L45" s="49"/>
      <c r="M45" s="49"/>
      <c r="N45" s="51"/>
      <c r="O45" s="52">
        <v>0</v>
      </c>
      <c r="P45" s="49">
        <v>2</v>
      </c>
      <c r="Q45" s="49" t="s">
        <v>20</v>
      </c>
      <c r="R45" s="53">
        <v>7</v>
      </c>
      <c r="S45" s="54"/>
      <c r="T45" s="49"/>
      <c r="U45" s="49"/>
      <c r="V45" s="53"/>
    </row>
    <row r="46" spans="1:22" ht="16.5" thickBot="1" x14ac:dyDescent="0.25">
      <c r="A46" s="73" t="s">
        <v>53</v>
      </c>
      <c r="B46" s="99">
        <f t="shared" si="7"/>
        <v>28</v>
      </c>
      <c r="C46" s="100">
        <f t="shared" si="9"/>
        <v>0</v>
      </c>
      <c r="D46" s="49">
        <v>28</v>
      </c>
      <c r="E46" s="75">
        <f t="shared" si="8"/>
        <v>8</v>
      </c>
      <c r="F46" s="76"/>
      <c r="G46" s="101"/>
      <c r="H46" s="75"/>
      <c r="I46" s="75"/>
      <c r="J46" s="102"/>
      <c r="K46" s="103"/>
      <c r="L46" s="75"/>
      <c r="M46" s="75"/>
      <c r="N46" s="104"/>
      <c r="O46" s="101"/>
      <c r="P46" s="75"/>
      <c r="Q46" s="75"/>
      <c r="R46" s="102"/>
      <c r="S46" s="79">
        <v>0</v>
      </c>
      <c r="T46" s="74">
        <v>2</v>
      </c>
      <c r="U46" s="74" t="s">
        <v>20</v>
      </c>
      <c r="V46" s="78">
        <v>8</v>
      </c>
    </row>
    <row r="47" spans="1:22" ht="16.5" thickBot="1" x14ac:dyDescent="0.25">
      <c r="A47" s="80" t="s">
        <v>47</v>
      </c>
      <c r="B47" s="81">
        <f>SUM(B42:B46)</f>
        <v>140</v>
      </c>
      <c r="C47" s="81">
        <f>SUM(C42:C46)</f>
        <v>0</v>
      </c>
      <c r="D47" s="81">
        <f>SUM(D42:D46)</f>
        <v>140</v>
      </c>
      <c r="E47" s="81">
        <f>SUM(E42:E46)</f>
        <v>24</v>
      </c>
      <c r="F47" s="82"/>
      <c r="G47" s="83">
        <f>SUM(G41:G46)</f>
        <v>0</v>
      </c>
      <c r="H47" s="81">
        <f t="shared" ref="H47:V47" si="10">SUM(H41:H46)</f>
        <v>2</v>
      </c>
      <c r="I47" s="81"/>
      <c r="J47" s="84">
        <f t="shared" si="10"/>
        <v>3</v>
      </c>
      <c r="K47" s="85">
        <f t="shared" si="10"/>
        <v>0</v>
      </c>
      <c r="L47" s="81">
        <f t="shared" si="10"/>
        <v>2</v>
      </c>
      <c r="M47" s="81"/>
      <c r="N47" s="86">
        <f t="shared" si="10"/>
        <v>3</v>
      </c>
      <c r="O47" s="83">
        <f t="shared" si="10"/>
        <v>0</v>
      </c>
      <c r="P47" s="81">
        <f t="shared" si="10"/>
        <v>2</v>
      </c>
      <c r="Q47" s="81"/>
      <c r="R47" s="84">
        <f t="shared" si="10"/>
        <v>7</v>
      </c>
      <c r="S47" s="85">
        <f t="shared" si="10"/>
        <v>0</v>
      </c>
      <c r="T47" s="81">
        <f t="shared" si="10"/>
        <v>4</v>
      </c>
      <c r="U47" s="81"/>
      <c r="V47" s="84">
        <f t="shared" si="10"/>
        <v>11</v>
      </c>
    </row>
    <row r="48" spans="1:22" ht="16.5" thickBot="1" x14ac:dyDescent="0.3">
      <c r="A48" s="105" t="s">
        <v>54</v>
      </c>
      <c r="B48" s="106">
        <f>+B40+B47</f>
        <v>1316</v>
      </c>
      <c r="C48" s="106">
        <f>+C40+C47</f>
        <v>714</v>
      </c>
      <c r="D48" s="106">
        <f>+D40+D47</f>
        <v>602</v>
      </c>
      <c r="E48" s="106">
        <f>E40+E47</f>
        <v>120</v>
      </c>
      <c r="F48" s="107"/>
      <c r="G48" s="108">
        <f>G40+G47</f>
        <v>14</v>
      </c>
      <c r="H48" s="109">
        <f>H40+H47</f>
        <v>13</v>
      </c>
      <c r="I48" s="109"/>
      <c r="J48" s="110">
        <f>J40+J47</f>
        <v>31</v>
      </c>
      <c r="K48" s="111">
        <f>K40+K47</f>
        <v>14</v>
      </c>
      <c r="L48" s="109">
        <f>L40+L47</f>
        <v>11</v>
      </c>
      <c r="M48" s="109"/>
      <c r="N48" s="112">
        <f>N40+N47</f>
        <v>31</v>
      </c>
      <c r="O48" s="108">
        <f>O40+O47</f>
        <v>12</v>
      </c>
      <c r="P48" s="109">
        <f>P40+P47</f>
        <v>10</v>
      </c>
      <c r="Q48" s="109"/>
      <c r="R48" s="110">
        <f>R40+R47</f>
        <v>29</v>
      </c>
      <c r="S48" s="111">
        <f>S40+S47</f>
        <v>11</v>
      </c>
      <c r="T48" s="109">
        <f>T40+T47</f>
        <v>9</v>
      </c>
      <c r="U48" s="109"/>
      <c r="V48" s="110">
        <f>V40+V47</f>
        <v>29</v>
      </c>
    </row>
    <row r="49" spans="1:22" x14ac:dyDescent="0.2">
      <c r="A49" s="113"/>
      <c r="B49" s="114"/>
      <c r="C49" s="114"/>
      <c r="D49" s="114"/>
      <c r="E49" s="115"/>
      <c r="F49" s="116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</row>
    <row r="50" spans="1:22" x14ac:dyDescent="0.2">
      <c r="A50" s="113"/>
      <c r="B50" s="117">
        <f>SUM(C50:D50)</f>
        <v>1</v>
      </c>
      <c r="C50" s="117">
        <f>+C48/B48</f>
        <v>0.54255319148936165</v>
      </c>
      <c r="D50" s="117">
        <f>+D48/B48</f>
        <v>0.45744680851063829</v>
      </c>
      <c r="E50" s="115"/>
      <c r="F50" s="116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</row>
  </sheetData>
  <mergeCells count="20">
    <mergeCell ref="A11:D11"/>
    <mergeCell ref="A22:D22"/>
    <mergeCell ref="G8:J8"/>
    <mergeCell ref="K8:N8"/>
    <mergeCell ref="O8:R8"/>
    <mergeCell ref="S8:V8"/>
    <mergeCell ref="G9:J9"/>
    <mergeCell ref="K9:N9"/>
    <mergeCell ref="O9:R9"/>
    <mergeCell ref="S9:V9"/>
    <mergeCell ref="A5:A10"/>
    <mergeCell ref="B5:E6"/>
    <mergeCell ref="F5:F10"/>
    <mergeCell ref="G5:V6"/>
    <mergeCell ref="B7:B10"/>
    <mergeCell ref="C7:C10"/>
    <mergeCell ref="D7:D10"/>
    <mergeCell ref="E7:E10"/>
    <mergeCell ref="G7:N7"/>
    <mergeCell ref="O7:V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REG_KORNY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Fonalka László</dc:creator>
  <cp:lastModifiedBy>Fonalka László</cp:lastModifiedBy>
  <dcterms:created xsi:type="dcterms:W3CDTF">2026-10-01T13:18:37Z</dcterms:created>
  <dcterms:modified xsi:type="dcterms:W3CDTF">2026-10-01T13:18:59Z</dcterms:modified>
</cp:coreProperties>
</file>