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767064E9-1E69-4CEB-83E5-6C80BAC8982F}" xr6:coauthVersionLast="47" xr6:coauthVersionMax="47" xr10:uidLastSave="{00000000-0000-0000-0000-000000000000}"/>
  <bookViews>
    <workbookView xWindow="28680" yWindow="-120" windowWidth="29040" windowHeight="15720" xr2:uid="{F558AA8D-461F-4316-A734-1B2B108D08EF}"/>
  </bookViews>
  <sheets>
    <sheet name="T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86" i="1" l="1"/>
  <c r="AK86" i="1"/>
  <c r="AJ86" i="1"/>
  <c r="AF86" i="1"/>
  <c r="AD86" i="1"/>
  <c r="AC86" i="1"/>
  <c r="AB86" i="1"/>
  <c r="X86" i="1"/>
  <c r="W86" i="1"/>
  <c r="T86" i="1"/>
  <c r="S86" i="1"/>
  <c r="P86" i="1"/>
  <c r="O86" i="1"/>
  <c r="M86" i="1"/>
  <c r="I86" i="1"/>
  <c r="G86" i="1"/>
  <c r="C85" i="1"/>
  <c r="E83" i="1"/>
  <c r="C83" i="1"/>
  <c r="B83" i="1"/>
  <c r="E82" i="1"/>
  <c r="C82" i="1"/>
  <c r="B82" i="1" s="1"/>
  <c r="E81" i="1"/>
  <c r="C81" i="1"/>
  <c r="B81" i="1" s="1"/>
  <c r="C80" i="1"/>
  <c r="B80" i="1"/>
  <c r="E79" i="1"/>
  <c r="C79" i="1"/>
  <c r="C86" i="1" s="1"/>
  <c r="E78" i="1"/>
  <c r="D78" i="1"/>
  <c r="B78" i="1" s="1"/>
  <c r="E77" i="1"/>
  <c r="E86" i="1" s="1"/>
  <c r="E87" i="1" s="1"/>
  <c r="B77" i="1"/>
  <c r="AL74" i="1"/>
  <c r="AK74" i="1"/>
  <c r="AJ74" i="1"/>
  <c r="AI74" i="1"/>
  <c r="AI86" i="1" s="1"/>
  <c r="AH74" i="1"/>
  <c r="AH86" i="1" s="1"/>
  <c r="AG74" i="1"/>
  <c r="AG86" i="1" s="1"/>
  <c r="AF74" i="1"/>
  <c r="AE74" i="1"/>
  <c r="AE86" i="1" s="1"/>
  <c r="AD74" i="1"/>
  <c r="AC74" i="1"/>
  <c r="AB74" i="1"/>
  <c r="AA74" i="1"/>
  <c r="AA86" i="1" s="1"/>
  <c r="Y74" i="1"/>
  <c r="Y86" i="1" s="1"/>
  <c r="U74" i="1"/>
  <c r="U86" i="1" s="1"/>
  <c r="S74" i="1"/>
  <c r="Q74" i="1"/>
  <c r="Q86" i="1" s="1"/>
  <c r="O74" i="1"/>
  <c r="N74" i="1"/>
  <c r="N86" i="1" s="1"/>
  <c r="M74" i="1"/>
  <c r="L74" i="1"/>
  <c r="L86" i="1" s="1"/>
  <c r="K74" i="1"/>
  <c r="K86" i="1" s="1"/>
  <c r="J74" i="1"/>
  <c r="J86" i="1" s="1"/>
  <c r="I74" i="1"/>
  <c r="H74" i="1"/>
  <c r="H86" i="1" s="1"/>
  <c r="G74" i="1"/>
  <c r="E73" i="1"/>
  <c r="E66" i="1" s="1"/>
  <c r="B73" i="1"/>
  <c r="E72" i="1"/>
  <c r="B72" i="1"/>
  <c r="E71" i="1"/>
  <c r="D71" i="1"/>
  <c r="B71" i="1" s="1"/>
  <c r="E70" i="1"/>
  <c r="B70" i="1"/>
  <c r="E69" i="1"/>
  <c r="D69" i="1"/>
  <c r="B69" i="1"/>
  <c r="E68" i="1"/>
  <c r="D68" i="1"/>
  <c r="B68" i="1" s="1"/>
  <c r="E67" i="1"/>
  <c r="B67" i="1"/>
  <c r="E65" i="1"/>
  <c r="B65" i="1"/>
  <c r="E64" i="1"/>
  <c r="B64" i="1"/>
  <c r="E63" i="1"/>
  <c r="B63" i="1"/>
  <c r="E62" i="1"/>
  <c r="B62" i="1"/>
  <c r="E61" i="1"/>
  <c r="D61" i="1"/>
  <c r="B61" i="1" s="1"/>
  <c r="E60" i="1"/>
  <c r="D60" i="1"/>
  <c r="B60" i="1"/>
  <c r="E59" i="1"/>
  <c r="E58" i="1" s="1"/>
  <c r="B59" i="1"/>
  <c r="E57" i="1"/>
  <c r="C57" i="1"/>
  <c r="B57" i="1"/>
  <c r="E56" i="1"/>
  <c r="C56" i="1"/>
  <c r="B56" i="1"/>
  <c r="E55" i="1"/>
  <c r="E54" i="1" s="1"/>
  <c r="B55" i="1"/>
  <c r="E53" i="1"/>
  <c r="B53" i="1"/>
  <c r="E52" i="1"/>
  <c r="C52" i="1"/>
  <c r="B52" i="1"/>
  <c r="E51" i="1"/>
  <c r="E50" i="1" s="1"/>
  <c r="D51" i="1"/>
  <c r="B51" i="1"/>
  <c r="E49" i="1"/>
  <c r="C49" i="1"/>
  <c r="B49" i="1"/>
  <c r="E48" i="1"/>
  <c r="D48" i="1"/>
  <c r="B48" i="1" s="1"/>
  <c r="E47" i="1"/>
  <c r="E46" i="1" s="1"/>
  <c r="E38" i="1" s="1"/>
  <c r="D47" i="1"/>
  <c r="B47" i="1"/>
  <c r="E45" i="1"/>
  <c r="D45" i="1"/>
  <c r="B45" i="1" s="1"/>
  <c r="E44" i="1"/>
  <c r="B44" i="1"/>
  <c r="E43" i="1"/>
  <c r="B43" i="1"/>
  <c r="E42" i="1"/>
  <c r="D42" i="1"/>
  <c r="B42" i="1"/>
  <c r="E41" i="1"/>
  <c r="B41" i="1"/>
  <c r="E40" i="1"/>
  <c r="B40" i="1"/>
  <c r="E39" i="1"/>
  <c r="B39" i="1"/>
  <c r="E37" i="1"/>
  <c r="D37" i="1"/>
  <c r="B37" i="1" s="1"/>
  <c r="E36" i="1"/>
  <c r="D36" i="1"/>
  <c r="B36" i="1"/>
  <c r="E35" i="1"/>
  <c r="D35" i="1"/>
  <c r="B35" i="1"/>
  <c r="E34" i="1"/>
  <c r="E33" i="1" s="1"/>
  <c r="D34" i="1"/>
  <c r="B34" i="1"/>
  <c r="E32" i="1"/>
  <c r="B32" i="1"/>
  <c r="E31" i="1"/>
  <c r="C31" i="1"/>
  <c r="B31" i="1" s="1"/>
  <c r="E30" i="1"/>
  <c r="D30" i="1"/>
  <c r="B30" i="1" s="1"/>
  <c r="E28" i="1"/>
  <c r="B28" i="1"/>
  <c r="E27" i="1"/>
  <c r="B27" i="1"/>
  <c r="E26" i="1"/>
  <c r="B26" i="1"/>
  <c r="B25" i="1"/>
  <c r="C24" i="1"/>
  <c r="B24" i="1"/>
  <c r="C23" i="1"/>
  <c r="B23" i="1"/>
  <c r="E22" i="1"/>
  <c r="B22" i="1"/>
  <c r="E21" i="1"/>
  <c r="B21" i="1"/>
  <c r="E20" i="1"/>
  <c r="B20" i="1"/>
  <c r="E19" i="1"/>
  <c r="B19" i="1"/>
  <c r="E18" i="1"/>
  <c r="B18" i="1"/>
  <c r="E17" i="1"/>
  <c r="B17" i="1"/>
  <c r="E16" i="1"/>
  <c r="B16" i="1"/>
  <c r="E15" i="1"/>
  <c r="C15" i="1"/>
  <c r="B15" i="1"/>
  <c r="E14" i="1"/>
  <c r="B14" i="1"/>
  <c r="E13" i="1"/>
  <c r="C13" i="1"/>
  <c r="B13" i="1"/>
  <c r="E12" i="1"/>
  <c r="B12" i="1"/>
  <c r="E11" i="1"/>
  <c r="C11" i="1"/>
  <c r="B11" i="1" s="1"/>
  <c r="E10" i="1"/>
  <c r="D10" i="1"/>
  <c r="B10" i="1"/>
  <c r="E9" i="1"/>
  <c r="B9" i="1"/>
  <c r="B74" i="1" l="1"/>
  <c r="C74" i="1"/>
  <c r="C87" i="1" s="1"/>
  <c r="B79" i="1"/>
  <c r="B86" i="1" s="1"/>
  <c r="D74" i="1"/>
  <c r="D86" i="1"/>
  <c r="D87" i="1" l="1"/>
  <c r="B87" i="1"/>
  <c r="C89" i="1" s="1"/>
  <c r="B89" i="1" l="1"/>
  <c r="D89" i="1"/>
</calcChain>
</file>

<file path=xl/sharedStrings.xml><?xml version="1.0" encoding="utf-8"?>
<sst xmlns="http://schemas.openxmlformats.org/spreadsheetml/2006/main" count="204" uniqueCount="107">
  <si>
    <t>TV - https://econ.unideb.hu/node/228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</si>
  <si>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</si>
  <si>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</si>
  <si>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</si>
  <si>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</si>
  <si>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</si>
  <si>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</si>
  <si>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</si>
  <si>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</si>
  <si>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</si>
  <si>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</si>
  <si>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III.</t>
  </si>
  <si>
    <t>IV.</t>
  </si>
  <si>
    <t>E</t>
  </si>
  <si>
    <t>GY</t>
  </si>
  <si>
    <t>V</t>
  </si>
  <si>
    <t>Kredit</t>
  </si>
  <si>
    <t>Közgazdaságtani, módszertani és üzleti ismeretek</t>
  </si>
  <si>
    <t>Gazdasági matematika I.</t>
  </si>
  <si>
    <t>G</t>
  </si>
  <si>
    <t>Bevezetés a közgazdaságtanba</t>
  </si>
  <si>
    <t>K</t>
  </si>
  <si>
    <t>Üzleti kommunikáció</t>
  </si>
  <si>
    <t>Számvitel</t>
  </si>
  <si>
    <t xml:space="preserve">Üzleti szaknyelv A I. </t>
  </si>
  <si>
    <t>Gazdasági matematika II.</t>
  </si>
  <si>
    <t>Üzleti szaknyelv A II.</t>
  </si>
  <si>
    <t>SZ</t>
  </si>
  <si>
    <t xml:space="preserve">Üzleti informatika </t>
  </si>
  <si>
    <t>Mikroökonómia</t>
  </si>
  <si>
    <t>Bevezetés a közgazdaságtanba, Gazdasági matematika I.</t>
  </si>
  <si>
    <t>Vállalatgazdaságtan</t>
  </si>
  <si>
    <t>Marketing  alapjai</t>
  </si>
  <si>
    <t>Makroökonómia</t>
  </si>
  <si>
    <t>Gazdasági matematika I., Bevezetés a közgazdaságtanba</t>
  </si>
  <si>
    <t>Statisztika I.</t>
  </si>
  <si>
    <t>Menedzsment</t>
  </si>
  <si>
    <t>Üzleti szaknyelv B.I.</t>
  </si>
  <si>
    <t>Üzleti szaknyelv B.II</t>
  </si>
  <si>
    <t xml:space="preserve">Üzleti szaknyelv B I. </t>
  </si>
  <si>
    <t xml:space="preserve">G </t>
  </si>
  <si>
    <t>Nemzetközi közgazdaságtan</t>
  </si>
  <si>
    <t>Mikroökonómia, Makroökonómia</t>
  </si>
  <si>
    <t>Pénzügytan</t>
  </si>
  <si>
    <t>Statisztika II.</t>
  </si>
  <si>
    <t>Statisztika I., Gazdasági matematika II.</t>
  </si>
  <si>
    <t>Világgazdaságtan</t>
  </si>
  <si>
    <t>Üzleti szaknyelv B. III.</t>
  </si>
  <si>
    <t>Üzleti szaknyelv B II.</t>
  </si>
  <si>
    <t>Környezetgazdaságtan</t>
  </si>
  <si>
    <t>Üzleti tervezés</t>
  </si>
  <si>
    <t xml:space="preserve">Tanácsadás módszertana </t>
  </si>
  <si>
    <t>Társadalomtudományi alapismeretek</t>
  </si>
  <si>
    <t>Gazdasági magánjog</t>
  </si>
  <si>
    <t>Filozófia</t>
  </si>
  <si>
    <t>EU ismeretek</t>
  </si>
  <si>
    <t>Szociológia</t>
  </si>
  <si>
    <t>Turizmus és vendéglátás szakmai ismeretei</t>
  </si>
  <si>
    <t xml:space="preserve">Turisztikai termék </t>
  </si>
  <si>
    <t>Regionális politika és településfejlesztés</t>
  </si>
  <si>
    <t>Turizmus rendszere</t>
  </si>
  <si>
    <t>Idegenforgalmi földrajz</t>
  </si>
  <si>
    <t>Turizmus marketing</t>
  </si>
  <si>
    <t>Nemzetközi turisztikai kapcsolatok</t>
  </si>
  <si>
    <t>Turisztikai vállalkozások menedzsmentje</t>
  </si>
  <si>
    <t>Vendéglátás-gasztronómiai modul</t>
  </si>
  <si>
    <t>Vendéglátás</t>
  </si>
  <si>
    <t>Gasztronómia 1.</t>
  </si>
  <si>
    <t>Gasztronómia 2.</t>
  </si>
  <si>
    <t>Hotelmenedzsment modul</t>
  </si>
  <si>
    <t>Szállásadás 1.</t>
  </si>
  <si>
    <t>Szállásadás 2.</t>
  </si>
  <si>
    <t>Szakmai informatika</t>
  </si>
  <si>
    <t>Utazásmenedzsment modul</t>
  </si>
  <si>
    <t>Utazásszervezés 1.</t>
  </si>
  <si>
    <t>Utazásszervezés 2.</t>
  </si>
  <si>
    <t>Animácó</t>
  </si>
  <si>
    <t>Speciális ismeret (Szálloda specializáció)</t>
  </si>
  <si>
    <t>Front Office menedzsment</t>
  </si>
  <si>
    <t>Housekeeping menedzsment</t>
  </si>
  <si>
    <t>Szállodai trendek és brandek</t>
  </si>
  <si>
    <t>Rendezvényszervezés</t>
  </si>
  <si>
    <t>Szállodai-bevétel menedzsment</t>
  </si>
  <si>
    <t>Szállodai értékesítés és marketing</t>
  </si>
  <si>
    <t>Emberi erőforrás menedzsment a szállodában</t>
  </si>
  <si>
    <t>Speciális ismeret (Egészségturizmus specializáció)</t>
  </si>
  <si>
    <t>Egészségorientált élelmezés</t>
  </si>
  <si>
    <t>Terápiák a gyógyturizmusban</t>
  </si>
  <si>
    <t>Spa trendek</t>
  </si>
  <si>
    <t>Fürdőmenedzsment</t>
  </si>
  <si>
    <t>Fenntartható egészségturisztikai desztinációmenedzsment</t>
  </si>
  <si>
    <t>Egészségturisztikai marketing</t>
  </si>
  <si>
    <t>Összesen</t>
  </si>
  <si>
    <t>Kritériumfeltételek ***</t>
  </si>
  <si>
    <t>szabadon választható 1. tárgy</t>
  </si>
  <si>
    <t>szabadon választható 2. tárgy</t>
  </si>
  <si>
    <t xml:space="preserve">szabadon választható 3. tárgy </t>
  </si>
  <si>
    <t>Matematika kritériumtantárgy</t>
  </si>
  <si>
    <t>Szakdolgozat 1</t>
  </si>
  <si>
    <t>Szakdolgozat 2</t>
  </si>
  <si>
    <t>Szakdolgozat 3</t>
  </si>
  <si>
    <t>Gyakorlat 1.</t>
  </si>
  <si>
    <t>Gyakorlat 2.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</si>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</sst>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04"/>
    </font>
    <font>
      <sz val="10"/>
      <name val="Arial"/>
      <family val="2"/>
      <charset val="238"/>
    </font>
    <font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71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textRotation="90" wrapText="1"/>
    </xf>
    <xf numFmtId="0" fontId="3" fillId="0" borderId="10" xfId="1" applyFont="1" applyBorder="1" applyAlignment="1">
      <alignment horizontal="center" vertical="center" textRotation="90" wrapText="1"/>
    </xf>
    <xf numFmtId="0" fontId="2" fillId="0" borderId="1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 vertical="center" textRotation="90" wrapText="1"/>
    </xf>
    <xf numFmtId="0" fontId="3" fillId="0" borderId="12" xfId="1" applyFont="1" applyBorder="1" applyAlignment="1">
      <alignment horizontal="center" vertical="center" textRotation="90" wrapText="1"/>
    </xf>
    <xf numFmtId="0" fontId="2" fillId="0" borderId="13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left"/>
    </xf>
    <xf numFmtId="0" fontId="3" fillId="0" borderId="16" xfId="1" applyFont="1" applyBorder="1" applyAlignment="1">
      <alignment horizont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wrapText="1"/>
    </xf>
    <xf numFmtId="0" fontId="2" fillId="0" borderId="10" xfId="1" applyFont="1" applyBorder="1"/>
    <xf numFmtId="0" fontId="2" fillId="0" borderId="10" xfId="1" applyFont="1" applyBorder="1" applyAlignment="1">
      <alignment vertical="center"/>
    </xf>
    <xf numFmtId="0" fontId="2" fillId="0" borderId="10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 wrapText="1"/>
    </xf>
    <xf numFmtId="0" fontId="2" fillId="0" borderId="10" xfId="2" applyFont="1" applyBorder="1" applyAlignment="1">
      <alignment vertical="center"/>
    </xf>
    <xf numFmtId="0" fontId="2" fillId="0" borderId="1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2" fillId="0" borderId="10" xfId="3" applyFont="1" applyBorder="1" applyAlignment="1">
      <alignment horizontal="center" vertical="center" wrapText="1"/>
    </xf>
    <xf numFmtId="0" fontId="3" fillId="0" borderId="17" xfId="1" applyFont="1" applyBorder="1" applyAlignment="1">
      <alignment horizontal="left" wrapText="1"/>
    </xf>
    <xf numFmtId="0" fontId="3" fillId="0" borderId="18" xfId="1" applyFont="1" applyBorder="1" applyAlignment="1">
      <alignment horizontal="left" wrapText="1"/>
    </xf>
    <xf numFmtId="0" fontId="3" fillId="0" borderId="19" xfId="1" applyFont="1" applyBorder="1" applyAlignment="1">
      <alignment horizontal="left" wrapText="1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3" fillId="0" borderId="19" xfId="1" applyFont="1" applyBorder="1" applyAlignment="1">
      <alignment horizontal="left"/>
    </xf>
    <xf numFmtId="0" fontId="2" fillId="0" borderId="17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17" xfId="1" applyFont="1" applyBorder="1" applyAlignment="1">
      <alignment horizontal="left" vertical="center" wrapText="1"/>
    </xf>
    <xf numFmtId="0" fontId="2" fillId="0" borderId="18" xfId="1" applyFont="1" applyBorder="1" applyAlignment="1">
      <alignment horizontal="left" vertical="center" wrapText="1"/>
    </xf>
    <xf numFmtId="0" fontId="2" fillId="0" borderId="19" xfId="1" applyFont="1" applyBorder="1" applyAlignment="1">
      <alignment horizontal="left" vertical="center" wrapText="1"/>
    </xf>
    <xf numFmtId="0" fontId="3" fillId="0" borderId="10" xfId="1" applyFont="1" applyBorder="1" applyAlignment="1">
      <alignment vertical="center" wrapText="1"/>
    </xf>
    <xf numFmtId="0" fontId="2" fillId="0" borderId="18" xfId="1" applyFont="1" applyBorder="1"/>
    <xf numFmtId="0" fontId="3" fillId="0" borderId="10" xfId="1" applyFont="1" applyBorder="1" applyAlignment="1">
      <alignment horizontal="center" wrapText="1"/>
    </xf>
    <xf numFmtId="0" fontId="2" fillId="0" borderId="10" xfId="3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2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1" applyFont="1" applyBorder="1"/>
    <xf numFmtId="0" fontId="3" fillId="0" borderId="0" xfId="1" applyFont="1" applyAlignment="1">
      <alignment horizontal="center" vertical="center" wrapText="1"/>
    </xf>
    <xf numFmtId="9" fontId="2" fillId="0" borderId="0" xfId="1" applyNumberFormat="1" applyFont="1"/>
    <xf numFmtId="0" fontId="3" fillId="0" borderId="0" xfId="1" applyFont="1"/>
    <xf numFmtId="0" fontId="1" fillId="0" borderId="0" xfId="1" applyAlignment="1">
      <alignment vertical="center"/>
    </xf>
    <xf numFmtId="0" fontId="8" fillId="0" borderId="0" xfId="1" applyFont="1" applyAlignment="1">
      <alignment horizontal="center" vertical="center"/>
    </xf>
  </cellXfs>
  <cellStyles count="4">
    <cellStyle name="Normál" xfId="0" builtinId="0"/>
    <cellStyle name="Normál 2" xfId="2" xr:uid="{01763BBA-653B-4080-8C48-7D740C593453}"/>
    <cellStyle name="Normál 2 2" xfId="1" xr:uid="{A997DE2A-2752-41BE-A8AE-84A9F2221892}"/>
    <cellStyle name="Normál 3" xfId="3" xr:uid="{985EEC2E-CD7E-4E0A-BC3B-640B206ECC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F83EA-4849-4600-88B5-4DEB4527EA13}">
  <sheetPr>
    <pageSetUpPr fitToPage="1"/>
  </sheetPr>
  <dimension ref="A1:AL94"/>
  <sheetViews>
    <sheetView tabSelected="1" zoomScaleNormal="100" workbookViewId="0"/>
  </sheetViews>
  <sheetFormatPr defaultColWidth="8.85546875" defaultRowHeight="12.75" x14ac:dyDescent="0.2"/>
  <cols>
    <col min="1" max="1" width="35.7109375" style="69" bestFit="1" customWidth="1"/>
    <col min="2" max="2" width="8.85546875" style="4" customWidth="1"/>
    <col min="3" max="3" width="8.140625" style="4" customWidth="1"/>
    <col min="4" max="4" width="6.7109375" style="4" customWidth="1"/>
    <col min="5" max="5" width="6.28515625" style="4" customWidth="1"/>
    <col min="6" max="6" width="22.140625" style="70" bestFit="1" customWidth="1"/>
    <col min="7" max="7" width="6.28515625" style="4" customWidth="1"/>
    <col min="8" max="8" width="6" style="4" customWidth="1"/>
    <col min="9" max="9" width="3.28515625" style="4" customWidth="1"/>
    <col min="10" max="10" width="8.28515625" style="4" customWidth="1"/>
    <col min="11" max="12" width="5.7109375" style="4" customWidth="1"/>
    <col min="13" max="13" width="4.140625" style="4" customWidth="1"/>
    <col min="14" max="14" width="9.28515625" style="4" customWidth="1"/>
    <col min="15" max="15" width="5.7109375" style="4" customWidth="1"/>
    <col min="16" max="16" width="5.140625" style="4" customWidth="1"/>
    <col min="17" max="17" width="4" style="4" customWidth="1"/>
    <col min="18" max="18" width="8.85546875" style="4" customWidth="1"/>
    <col min="19" max="19" width="5.28515625" style="4" customWidth="1"/>
    <col min="20" max="20" width="5.140625" style="4" customWidth="1"/>
    <col min="21" max="21" width="4.140625" style="4" customWidth="1"/>
    <col min="22" max="22" width="8.28515625" style="4" customWidth="1"/>
    <col min="23" max="23" width="5.7109375" style="4" customWidth="1"/>
    <col min="24" max="24" width="5.140625" style="4" customWidth="1"/>
    <col min="25" max="25" width="4" style="4" customWidth="1"/>
    <col min="26" max="26" width="8.85546875" style="4" customWidth="1"/>
    <col min="27" max="27" width="6.28515625" style="4" customWidth="1"/>
    <col min="28" max="28" width="4.7109375" style="4" customWidth="1"/>
    <col min="29" max="29" width="3.85546875" style="4" customWidth="1"/>
    <col min="30" max="30" width="9.28515625" style="4" customWidth="1"/>
    <col min="31" max="31" width="5" style="4" customWidth="1"/>
    <col min="32" max="32" width="5.85546875" style="4" customWidth="1"/>
    <col min="33" max="33" width="4" style="4" customWidth="1"/>
    <col min="34" max="34" width="7.5703125" style="4" customWidth="1"/>
    <col min="35" max="35" width="3" style="4" customWidth="1"/>
    <col min="36" max="36" width="5.7109375" style="4" customWidth="1"/>
    <col min="37" max="37" width="4" style="4" customWidth="1"/>
    <col min="38" max="38" width="7.85546875" style="4" customWidth="1"/>
    <col min="39" max="16384" width="8.85546875" style="4"/>
  </cols>
  <sheetData>
    <row r="1" spans="1:38" ht="17.25" thickBot="1" x14ac:dyDescent="0.3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x14ac:dyDescent="0.2">
      <c r="A2" s="5" t="s">
        <v>1</v>
      </c>
      <c r="B2" s="6" t="s">
        <v>2</v>
      </c>
      <c r="C2" s="7"/>
      <c r="D2" s="7"/>
      <c r="E2" s="8"/>
      <c r="F2" s="5" t="s">
        <v>3</v>
      </c>
      <c r="G2" s="9" t="s">
        <v>4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</row>
    <row r="3" spans="1:38" x14ac:dyDescent="0.2">
      <c r="A3" s="11"/>
      <c r="B3" s="12"/>
      <c r="C3" s="13"/>
      <c r="D3" s="13"/>
      <c r="E3" s="14"/>
      <c r="F3" s="11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</row>
    <row r="4" spans="1:38" ht="16.5" x14ac:dyDescent="0.2">
      <c r="A4" s="11"/>
      <c r="B4" s="15" t="s">
        <v>5</v>
      </c>
      <c r="C4" s="15" t="s">
        <v>6</v>
      </c>
      <c r="D4" s="15" t="s">
        <v>7</v>
      </c>
      <c r="E4" s="16" t="s">
        <v>8</v>
      </c>
      <c r="F4" s="11"/>
      <c r="G4" s="17" t="s">
        <v>9</v>
      </c>
      <c r="H4" s="17"/>
      <c r="I4" s="17"/>
      <c r="J4" s="17"/>
      <c r="K4" s="17"/>
      <c r="L4" s="17"/>
      <c r="M4" s="17"/>
      <c r="N4" s="17"/>
      <c r="O4" s="17" t="s">
        <v>10</v>
      </c>
      <c r="P4" s="17"/>
      <c r="Q4" s="17"/>
      <c r="R4" s="17"/>
      <c r="S4" s="17"/>
      <c r="T4" s="17"/>
      <c r="U4" s="17"/>
      <c r="V4" s="17"/>
      <c r="W4" s="17" t="s">
        <v>11</v>
      </c>
      <c r="X4" s="17"/>
      <c r="Y4" s="17"/>
      <c r="Z4" s="17"/>
      <c r="AA4" s="17"/>
      <c r="AB4" s="17"/>
      <c r="AC4" s="17"/>
      <c r="AD4" s="17"/>
      <c r="AE4" s="18" t="s">
        <v>12</v>
      </c>
      <c r="AF4" s="19"/>
      <c r="AG4" s="19"/>
      <c r="AH4" s="19"/>
      <c r="AI4" s="19"/>
      <c r="AJ4" s="19"/>
      <c r="AK4" s="19"/>
      <c r="AL4" s="19"/>
    </row>
    <row r="5" spans="1:38" ht="16.5" x14ac:dyDescent="0.25">
      <c r="A5" s="11"/>
      <c r="B5" s="15"/>
      <c r="C5" s="15"/>
      <c r="D5" s="15"/>
      <c r="E5" s="16"/>
      <c r="F5" s="11"/>
      <c r="G5" s="17">
        <v>1</v>
      </c>
      <c r="H5" s="17"/>
      <c r="I5" s="17"/>
      <c r="J5" s="17"/>
      <c r="K5" s="17">
        <v>2</v>
      </c>
      <c r="L5" s="17"/>
      <c r="M5" s="17"/>
      <c r="N5" s="17"/>
      <c r="O5" s="17">
        <v>3</v>
      </c>
      <c r="P5" s="17"/>
      <c r="Q5" s="17"/>
      <c r="R5" s="17"/>
      <c r="S5" s="17">
        <v>4</v>
      </c>
      <c r="T5" s="17"/>
      <c r="U5" s="17"/>
      <c r="V5" s="17"/>
      <c r="W5" s="17">
        <v>5</v>
      </c>
      <c r="X5" s="17"/>
      <c r="Y5" s="17"/>
      <c r="Z5" s="17"/>
      <c r="AA5" s="17">
        <v>6</v>
      </c>
      <c r="AB5" s="17"/>
      <c r="AC5" s="17"/>
      <c r="AD5" s="17"/>
      <c r="AE5" s="17">
        <v>7</v>
      </c>
      <c r="AF5" s="17"/>
      <c r="AG5" s="17"/>
      <c r="AH5" s="17"/>
      <c r="AI5" s="20">
        <v>8</v>
      </c>
      <c r="AJ5" s="20"/>
      <c r="AK5" s="20"/>
      <c r="AL5" s="20"/>
    </row>
    <row r="6" spans="1:38" ht="16.5" x14ac:dyDescent="0.25">
      <c r="A6" s="11"/>
      <c r="B6" s="15"/>
      <c r="C6" s="15"/>
      <c r="D6" s="15"/>
      <c r="E6" s="16"/>
      <c r="F6" s="11"/>
      <c r="G6" s="17">
        <v>15</v>
      </c>
      <c r="H6" s="17"/>
      <c r="I6" s="17"/>
      <c r="J6" s="17"/>
      <c r="K6" s="17">
        <v>15</v>
      </c>
      <c r="L6" s="17"/>
      <c r="M6" s="17"/>
      <c r="N6" s="17"/>
      <c r="O6" s="17">
        <v>15</v>
      </c>
      <c r="P6" s="17"/>
      <c r="Q6" s="17"/>
      <c r="R6" s="17"/>
      <c r="S6" s="17">
        <v>15</v>
      </c>
      <c r="T6" s="17"/>
      <c r="U6" s="17"/>
      <c r="V6" s="17"/>
      <c r="W6" s="17">
        <v>15</v>
      </c>
      <c r="X6" s="17"/>
      <c r="Y6" s="17"/>
      <c r="Z6" s="17"/>
      <c r="AA6" s="17">
        <v>15</v>
      </c>
      <c r="AB6" s="17"/>
      <c r="AC6" s="17"/>
      <c r="AD6" s="17"/>
      <c r="AE6" s="17">
        <v>15</v>
      </c>
      <c r="AF6" s="17"/>
      <c r="AG6" s="17"/>
      <c r="AH6" s="17"/>
      <c r="AI6" s="20">
        <v>15</v>
      </c>
      <c r="AJ6" s="20"/>
      <c r="AK6" s="20"/>
      <c r="AL6" s="20"/>
    </row>
    <row r="7" spans="1:38" ht="48.75" customHeight="1" thickBot="1" x14ac:dyDescent="0.25">
      <c r="A7" s="11"/>
      <c r="B7" s="21"/>
      <c r="C7" s="21"/>
      <c r="D7" s="21"/>
      <c r="E7" s="22"/>
      <c r="F7" s="23"/>
      <c r="G7" s="24" t="s">
        <v>13</v>
      </c>
      <c r="H7" s="24" t="s">
        <v>14</v>
      </c>
      <c r="I7" s="24" t="s">
        <v>15</v>
      </c>
      <c r="J7" s="24" t="s">
        <v>16</v>
      </c>
      <c r="K7" s="24" t="s">
        <v>13</v>
      </c>
      <c r="L7" s="24" t="s">
        <v>14</v>
      </c>
      <c r="M7" s="24" t="s">
        <v>15</v>
      </c>
      <c r="N7" s="24" t="s">
        <v>16</v>
      </c>
      <c r="O7" s="24" t="s">
        <v>13</v>
      </c>
      <c r="P7" s="24" t="s">
        <v>14</v>
      </c>
      <c r="Q7" s="24" t="s">
        <v>15</v>
      </c>
      <c r="R7" s="24" t="s">
        <v>16</v>
      </c>
      <c r="S7" s="24" t="s">
        <v>13</v>
      </c>
      <c r="T7" s="24" t="s">
        <v>14</v>
      </c>
      <c r="U7" s="24" t="s">
        <v>15</v>
      </c>
      <c r="V7" s="24" t="s">
        <v>16</v>
      </c>
      <c r="W7" s="24" t="s">
        <v>13</v>
      </c>
      <c r="X7" s="24" t="s">
        <v>14</v>
      </c>
      <c r="Y7" s="24" t="s">
        <v>15</v>
      </c>
      <c r="Z7" s="24" t="s">
        <v>16</v>
      </c>
      <c r="AA7" s="24" t="s">
        <v>13</v>
      </c>
      <c r="AB7" s="24" t="s">
        <v>14</v>
      </c>
      <c r="AC7" s="25" t="s">
        <v>15</v>
      </c>
      <c r="AD7" s="26" t="s">
        <v>16</v>
      </c>
      <c r="AE7" s="24" t="s">
        <v>13</v>
      </c>
      <c r="AF7" s="24" t="s">
        <v>14</v>
      </c>
      <c r="AG7" s="24" t="s">
        <v>15</v>
      </c>
      <c r="AH7" s="24" t="s">
        <v>16</v>
      </c>
      <c r="AI7" s="24" t="s">
        <v>13</v>
      </c>
      <c r="AJ7" s="24" t="s">
        <v>14</v>
      </c>
      <c r="AK7" s="24" t="s">
        <v>15</v>
      </c>
      <c r="AL7" s="24" t="s">
        <v>16</v>
      </c>
    </row>
    <row r="8" spans="1:38" ht="16.5" x14ac:dyDescent="0.25">
      <c r="A8" s="27" t="s">
        <v>17</v>
      </c>
      <c r="B8" s="27"/>
      <c r="C8" s="27"/>
      <c r="D8" s="27"/>
      <c r="E8" s="28">
        <v>86</v>
      </c>
      <c r="F8" s="29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1"/>
      <c r="AJ8" s="31"/>
      <c r="AK8" s="31"/>
      <c r="AL8" s="31"/>
    </row>
    <row r="9" spans="1:38" ht="16.5" x14ac:dyDescent="0.25">
      <c r="A9" s="32" t="s">
        <v>18</v>
      </c>
      <c r="B9" s="33">
        <f t="shared" ref="B9:B32" si="0">C9+D9</f>
        <v>56</v>
      </c>
      <c r="C9" s="33">
        <v>28</v>
      </c>
      <c r="D9" s="33">
        <v>28</v>
      </c>
      <c r="E9" s="34">
        <f t="shared" ref="E9:E32" si="1">+J9+N9+R9+V9+Z9+AD9+AH9</f>
        <v>5</v>
      </c>
      <c r="F9" s="33"/>
      <c r="G9" s="33">
        <v>2</v>
      </c>
      <c r="H9" s="33">
        <v>2</v>
      </c>
      <c r="I9" s="33" t="s">
        <v>19</v>
      </c>
      <c r="J9" s="33">
        <v>5</v>
      </c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1"/>
      <c r="AJ9" s="31"/>
      <c r="AK9" s="31"/>
      <c r="AL9" s="31"/>
    </row>
    <row r="10" spans="1:38" ht="16.5" x14ac:dyDescent="0.25">
      <c r="A10" s="35" t="s">
        <v>20</v>
      </c>
      <c r="B10" s="33">
        <f t="shared" si="0"/>
        <v>28</v>
      </c>
      <c r="C10" s="33">
        <v>28</v>
      </c>
      <c r="D10" s="33">
        <f t="shared" ref="C10:D31" si="2">(H10+L10+P10+T10+X10+AB10)*15</f>
        <v>0</v>
      </c>
      <c r="E10" s="34">
        <f t="shared" si="1"/>
        <v>3</v>
      </c>
      <c r="F10" s="33"/>
      <c r="G10" s="33">
        <v>2</v>
      </c>
      <c r="H10" s="33">
        <v>0</v>
      </c>
      <c r="I10" s="33" t="s">
        <v>21</v>
      </c>
      <c r="J10" s="33">
        <v>3</v>
      </c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1"/>
      <c r="AJ10" s="31"/>
      <c r="AK10" s="31"/>
      <c r="AL10" s="31"/>
    </row>
    <row r="11" spans="1:38" ht="16.5" x14ac:dyDescent="0.25">
      <c r="A11" s="36" t="s">
        <v>22</v>
      </c>
      <c r="B11" s="33">
        <f t="shared" si="0"/>
        <v>28</v>
      </c>
      <c r="C11" s="33">
        <f t="shared" si="2"/>
        <v>0</v>
      </c>
      <c r="D11" s="33">
        <v>28</v>
      </c>
      <c r="E11" s="34">
        <f t="shared" si="1"/>
        <v>3</v>
      </c>
      <c r="F11" s="33"/>
      <c r="G11" s="33">
        <v>0</v>
      </c>
      <c r="H11" s="33">
        <v>2</v>
      </c>
      <c r="I11" s="33" t="s">
        <v>19</v>
      </c>
      <c r="J11" s="33">
        <v>3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1"/>
      <c r="AJ11" s="31"/>
      <c r="AK11" s="31"/>
      <c r="AL11" s="31"/>
    </row>
    <row r="12" spans="1:38" ht="16.5" x14ac:dyDescent="0.25">
      <c r="A12" s="35" t="s">
        <v>23</v>
      </c>
      <c r="B12" s="33">
        <f t="shared" si="0"/>
        <v>56</v>
      </c>
      <c r="C12" s="33">
        <v>28</v>
      </c>
      <c r="D12" s="33">
        <v>28</v>
      </c>
      <c r="E12" s="34">
        <f t="shared" si="1"/>
        <v>5</v>
      </c>
      <c r="F12" s="33"/>
      <c r="G12" s="33">
        <v>2</v>
      </c>
      <c r="H12" s="33">
        <v>2</v>
      </c>
      <c r="I12" s="33" t="s">
        <v>21</v>
      </c>
      <c r="J12" s="33">
        <v>5</v>
      </c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1"/>
      <c r="AJ12" s="31"/>
      <c r="AK12" s="31"/>
      <c r="AL12" s="31"/>
    </row>
    <row r="13" spans="1:38" ht="16.5" x14ac:dyDescent="0.25">
      <c r="A13" s="35" t="s">
        <v>24</v>
      </c>
      <c r="B13" s="33">
        <f t="shared" si="0"/>
        <v>56</v>
      </c>
      <c r="C13" s="33">
        <f t="shared" si="2"/>
        <v>0</v>
      </c>
      <c r="D13" s="33">
        <v>56</v>
      </c>
      <c r="E13" s="34">
        <f t="shared" si="1"/>
        <v>2</v>
      </c>
      <c r="F13" s="37"/>
      <c r="G13" s="33">
        <v>0</v>
      </c>
      <c r="H13" s="33">
        <v>4</v>
      </c>
      <c r="I13" s="33" t="s">
        <v>19</v>
      </c>
      <c r="J13" s="33">
        <v>2</v>
      </c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1"/>
      <c r="AJ13" s="31"/>
      <c r="AK13" s="31"/>
      <c r="AL13" s="31"/>
    </row>
    <row r="14" spans="1:38" ht="16.5" x14ac:dyDescent="0.25">
      <c r="A14" s="35" t="s">
        <v>25</v>
      </c>
      <c r="B14" s="33">
        <f t="shared" si="0"/>
        <v>56</v>
      </c>
      <c r="C14" s="33">
        <v>28</v>
      </c>
      <c r="D14" s="33">
        <v>28</v>
      </c>
      <c r="E14" s="34">
        <f t="shared" si="1"/>
        <v>5</v>
      </c>
      <c r="F14" s="38" t="s">
        <v>18</v>
      </c>
      <c r="G14" s="33"/>
      <c r="H14" s="33"/>
      <c r="I14" s="33"/>
      <c r="J14" s="33"/>
      <c r="K14" s="33">
        <v>2</v>
      </c>
      <c r="L14" s="33">
        <v>2</v>
      </c>
      <c r="M14" s="33" t="s">
        <v>21</v>
      </c>
      <c r="N14" s="33">
        <v>5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1"/>
      <c r="AJ14" s="31"/>
      <c r="AK14" s="31"/>
      <c r="AL14" s="31"/>
    </row>
    <row r="15" spans="1:38" ht="16.5" x14ac:dyDescent="0.25">
      <c r="A15" s="35" t="s">
        <v>26</v>
      </c>
      <c r="B15" s="33">
        <f t="shared" si="0"/>
        <v>56</v>
      </c>
      <c r="C15" s="33">
        <f t="shared" si="2"/>
        <v>0</v>
      </c>
      <c r="D15" s="33">
        <v>56</v>
      </c>
      <c r="E15" s="34">
        <f t="shared" si="1"/>
        <v>3</v>
      </c>
      <c r="F15" s="33" t="s">
        <v>24</v>
      </c>
      <c r="G15" s="33"/>
      <c r="H15" s="33"/>
      <c r="I15" s="33"/>
      <c r="J15" s="33"/>
      <c r="K15" s="33">
        <v>0</v>
      </c>
      <c r="L15" s="33">
        <v>4</v>
      </c>
      <c r="M15" s="33" t="s">
        <v>27</v>
      </c>
      <c r="N15" s="33">
        <v>3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1"/>
      <c r="AJ15" s="31"/>
      <c r="AK15" s="31"/>
      <c r="AL15" s="31"/>
    </row>
    <row r="16" spans="1:38" ht="16.5" x14ac:dyDescent="0.25">
      <c r="A16" s="32" t="s">
        <v>28</v>
      </c>
      <c r="B16" s="33">
        <f t="shared" si="0"/>
        <v>42</v>
      </c>
      <c r="C16" s="33">
        <v>14</v>
      </c>
      <c r="D16" s="33">
        <v>28</v>
      </c>
      <c r="E16" s="34">
        <f t="shared" si="1"/>
        <v>3</v>
      </c>
      <c r="F16" s="33"/>
      <c r="G16" s="33"/>
      <c r="H16" s="33"/>
      <c r="I16" s="33"/>
      <c r="J16" s="33"/>
      <c r="K16" s="33">
        <v>1</v>
      </c>
      <c r="L16" s="33">
        <v>2</v>
      </c>
      <c r="M16" s="33" t="s">
        <v>19</v>
      </c>
      <c r="N16" s="33">
        <v>3</v>
      </c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1"/>
      <c r="AJ16" s="31"/>
      <c r="AK16" s="31"/>
      <c r="AL16" s="31"/>
    </row>
    <row r="17" spans="1:38" ht="66" x14ac:dyDescent="0.25">
      <c r="A17" s="35" t="s">
        <v>29</v>
      </c>
      <c r="B17" s="33">
        <f t="shared" si="0"/>
        <v>56</v>
      </c>
      <c r="C17" s="33">
        <v>28</v>
      </c>
      <c r="D17" s="33">
        <v>28</v>
      </c>
      <c r="E17" s="34">
        <f t="shared" si="1"/>
        <v>5</v>
      </c>
      <c r="F17" s="33" t="s">
        <v>30</v>
      </c>
      <c r="G17" s="33"/>
      <c r="H17" s="33"/>
      <c r="I17" s="33"/>
      <c r="J17" s="33"/>
      <c r="K17" s="33">
        <v>2</v>
      </c>
      <c r="L17" s="33">
        <v>2</v>
      </c>
      <c r="M17" s="33" t="s">
        <v>21</v>
      </c>
      <c r="N17" s="33">
        <v>5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1"/>
      <c r="AJ17" s="31"/>
      <c r="AK17" s="31"/>
      <c r="AL17" s="31"/>
    </row>
    <row r="18" spans="1:38" ht="16.5" x14ac:dyDescent="0.25">
      <c r="A18" s="32" t="s">
        <v>31</v>
      </c>
      <c r="B18" s="33">
        <f t="shared" si="0"/>
        <v>56</v>
      </c>
      <c r="C18" s="33">
        <v>28</v>
      </c>
      <c r="D18" s="33">
        <v>28</v>
      </c>
      <c r="E18" s="34">
        <f t="shared" si="1"/>
        <v>4</v>
      </c>
      <c r="F18" s="33"/>
      <c r="G18" s="33"/>
      <c r="H18" s="33"/>
      <c r="I18" s="33"/>
      <c r="J18" s="33"/>
      <c r="K18" s="33">
        <v>2</v>
      </c>
      <c r="L18" s="33">
        <v>2</v>
      </c>
      <c r="M18" s="33" t="s">
        <v>21</v>
      </c>
      <c r="N18" s="33">
        <v>4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1"/>
      <c r="AJ18" s="31"/>
      <c r="AK18" s="31"/>
      <c r="AL18" s="31"/>
    </row>
    <row r="19" spans="1:38" ht="16.5" x14ac:dyDescent="0.25">
      <c r="A19" s="32" t="s">
        <v>32</v>
      </c>
      <c r="B19" s="33">
        <f t="shared" si="0"/>
        <v>42</v>
      </c>
      <c r="C19" s="33">
        <v>28</v>
      </c>
      <c r="D19" s="33">
        <v>14</v>
      </c>
      <c r="E19" s="34">
        <f t="shared" si="1"/>
        <v>4</v>
      </c>
      <c r="F19" s="33"/>
      <c r="G19" s="33"/>
      <c r="H19" s="33"/>
      <c r="I19" s="33"/>
      <c r="J19" s="33"/>
      <c r="K19" s="33">
        <v>2</v>
      </c>
      <c r="L19" s="33">
        <v>1</v>
      </c>
      <c r="M19" s="33" t="s">
        <v>21</v>
      </c>
      <c r="N19" s="33">
        <v>4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1"/>
      <c r="AJ19" s="31"/>
      <c r="AK19" s="31"/>
      <c r="AL19" s="31"/>
    </row>
    <row r="20" spans="1:38" ht="66" x14ac:dyDescent="0.25">
      <c r="A20" s="35" t="s">
        <v>33</v>
      </c>
      <c r="B20" s="33">
        <f t="shared" si="0"/>
        <v>56</v>
      </c>
      <c r="C20" s="33">
        <v>28</v>
      </c>
      <c r="D20" s="33">
        <v>28</v>
      </c>
      <c r="E20" s="34">
        <f t="shared" si="1"/>
        <v>5</v>
      </c>
      <c r="F20" s="39" t="s">
        <v>34</v>
      </c>
      <c r="G20" s="33"/>
      <c r="H20" s="33"/>
      <c r="I20" s="33"/>
      <c r="J20" s="33"/>
      <c r="K20" s="33"/>
      <c r="L20" s="33"/>
      <c r="M20" s="33"/>
      <c r="N20" s="33"/>
      <c r="O20" s="33">
        <v>2</v>
      </c>
      <c r="P20" s="33">
        <v>2</v>
      </c>
      <c r="Q20" s="33" t="s">
        <v>21</v>
      </c>
      <c r="R20" s="33">
        <v>5</v>
      </c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1"/>
      <c r="AJ20" s="31"/>
      <c r="AK20" s="31"/>
      <c r="AL20" s="31"/>
    </row>
    <row r="21" spans="1:38" ht="33" x14ac:dyDescent="0.25">
      <c r="A21" s="32" t="s">
        <v>35</v>
      </c>
      <c r="B21" s="33">
        <f t="shared" si="0"/>
        <v>56</v>
      </c>
      <c r="C21" s="33">
        <v>28</v>
      </c>
      <c r="D21" s="33">
        <v>28</v>
      </c>
      <c r="E21" s="34">
        <f t="shared" si="1"/>
        <v>5</v>
      </c>
      <c r="F21" s="33" t="s">
        <v>18</v>
      </c>
      <c r="G21" s="33"/>
      <c r="H21" s="33"/>
      <c r="I21" s="33"/>
      <c r="J21" s="33"/>
      <c r="K21" s="33"/>
      <c r="L21" s="33"/>
      <c r="M21" s="33"/>
      <c r="N21" s="33"/>
      <c r="O21" s="33">
        <v>2</v>
      </c>
      <c r="P21" s="33">
        <v>2</v>
      </c>
      <c r="Q21" s="33" t="s">
        <v>19</v>
      </c>
      <c r="R21" s="33">
        <v>5</v>
      </c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1"/>
      <c r="AJ21" s="31"/>
      <c r="AK21" s="31"/>
      <c r="AL21" s="31"/>
    </row>
    <row r="22" spans="1:38" ht="16.5" x14ac:dyDescent="0.25">
      <c r="A22" s="35" t="s">
        <v>36</v>
      </c>
      <c r="B22" s="33">
        <f t="shared" si="0"/>
        <v>42</v>
      </c>
      <c r="C22" s="33">
        <v>28</v>
      </c>
      <c r="D22" s="33">
        <v>14</v>
      </c>
      <c r="E22" s="34">
        <f t="shared" si="1"/>
        <v>3</v>
      </c>
      <c r="F22" s="33"/>
      <c r="G22" s="33"/>
      <c r="H22" s="33"/>
      <c r="I22" s="33"/>
      <c r="J22" s="33"/>
      <c r="K22" s="33"/>
      <c r="L22" s="33"/>
      <c r="M22" s="33"/>
      <c r="N22" s="33"/>
      <c r="O22" s="33">
        <v>2</v>
      </c>
      <c r="P22" s="33">
        <v>1</v>
      </c>
      <c r="Q22" s="33" t="s">
        <v>21</v>
      </c>
      <c r="R22" s="33">
        <v>3</v>
      </c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1"/>
      <c r="AJ22" s="31"/>
      <c r="AK22" s="31"/>
      <c r="AL22" s="31"/>
    </row>
    <row r="23" spans="1:38" ht="16.5" x14ac:dyDescent="0.25">
      <c r="A23" s="35" t="s">
        <v>37</v>
      </c>
      <c r="B23" s="33">
        <f t="shared" si="0"/>
        <v>84</v>
      </c>
      <c r="C23" s="33">
        <f t="shared" si="2"/>
        <v>0</v>
      </c>
      <c r="D23" s="33">
        <v>84</v>
      </c>
      <c r="E23" s="33">
        <v>2</v>
      </c>
      <c r="F23" s="33"/>
      <c r="G23" s="33"/>
      <c r="H23" s="33"/>
      <c r="I23" s="33"/>
      <c r="J23" s="33"/>
      <c r="K23" s="33"/>
      <c r="L23" s="33"/>
      <c r="M23" s="33"/>
      <c r="N23" s="33"/>
      <c r="O23" s="33">
        <v>0</v>
      </c>
      <c r="P23" s="39">
        <v>6</v>
      </c>
      <c r="Q23" s="33" t="s">
        <v>19</v>
      </c>
      <c r="R23" s="33">
        <v>2</v>
      </c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1"/>
      <c r="AJ23" s="31"/>
      <c r="AK23" s="31"/>
      <c r="AL23" s="31"/>
    </row>
    <row r="24" spans="1:38" ht="16.5" x14ac:dyDescent="0.25">
      <c r="A24" s="35" t="s">
        <v>38</v>
      </c>
      <c r="B24" s="33">
        <f t="shared" si="0"/>
        <v>84</v>
      </c>
      <c r="C24" s="33">
        <f t="shared" si="2"/>
        <v>0</v>
      </c>
      <c r="D24" s="33">
        <v>84</v>
      </c>
      <c r="E24" s="33">
        <v>2</v>
      </c>
      <c r="F24" s="33" t="s">
        <v>39</v>
      </c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>
        <v>0</v>
      </c>
      <c r="T24" s="39">
        <v>6</v>
      </c>
      <c r="U24" s="33" t="s">
        <v>40</v>
      </c>
      <c r="V24" s="33">
        <v>2</v>
      </c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1"/>
      <c r="AJ24" s="31"/>
      <c r="AK24" s="31"/>
      <c r="AL24" s="31"/>
    </row>
    <row r="25" spans="1:38" ht="33" x14ac:dyDescent="0.25">
      <c r="A25" s="35" t="s">
        <v>41</v>
      </c>
      <c r="B25" s="33">
        <f t="shared" si="0"/>
        <v>56</v>
      </c>
      <c r="C25" s="33">
        <v>28</v>
      </c>
      <c r="D25" s="33">
        <v>28</v>
      </c>
      <c r="E25" s="33">
        <v>3</v>
      </c>
      <c r="F25" s="39" t="s">
        <v>42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>
        <v>2</v>
      </c>
      <c r="T25" s="33">
        <v>2</v>
      </c>
      <c r="U25" s="33" t="s">
        <v>21</v>
      </c>
      <c r="V25" s="33">
        <v>3</v>
      </c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1"/>
      <c r="AJ25" s="31"/>
      <c r="AK25" s="31"/>
      <c r="AL25" s="31"/>
    </row>
    <row r="26" spans="1:38" ht="16.5" x14ac:dyDescent="0.25">
      <c r="A26" s="35" t="s">
        <v>43</v>
      </c>
      <c r="B26" s="33">
        <f t="shared" si="0"/>
        <v>56</v>
      </c>
      <c r="C26" s="33">
        <v>28</v>
      </c>
      <c r="D26" s="33">
        <v>28</v>
      </c>
      <c r="E26" s="34">
        <f t="shared" si="1"/>
        <v>4</v>
      </c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>
        <v>2</v>
      </c>
      <c r="T26" s="33">
        <v>2</v>
      </c>
      <c r="U26" s="33" t="s">
        <v>19</v>
      </c>
      <c r="V26" s="33">
        <v>4</v>
      </c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1"/>
      <c r="AJ26" s="31"/>
      <c r="AK26" s="31"/>
      <c r="AL26" s="31"/>
    </row>
    <row r="27" spans="1:38" ht="49.5" x14ac:dyDescent="0.25">
      <c r="A27" s="32" t="s">
        <v>44</v>
      </c>
      <c r="B27" s="33">
        <f t="shared" si="0"/>
        <v>56</v>
      </c>
      <c r="C27" s="33">
        <v>28</v>
      </c>
      <c r="D27" s="33">
        <v>28</v>
      </c>
      <c r="E27" s="34">
        <f t="shared" si="1"/>
        <v>5</v>
      </c>
      <c r="F27" s="39" t="s">
        <v>45</v>
      </c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>
        <v>2</v>
      </c>
      <c r="T27" s="33">
        <v>2</v>
      </c>
      <c r="U27" s="33" t="s">
        <v>21</v>
      </c>
      <c r="V27" s="33">
        <v>5</v>
      </c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1"/>
      <c r="AJ27" s="31"/>
      <c r="AK27" s="31"/>
      <c r="AL27" s="31"/>
    </row>
    <row r="28" spans="1:38" ht="16.5" x14ac:dyDescent="0.25">
      <c r="A28" s="32" t="s">
        <v>46</v>
      </c>
      <c r="B28" s="33">
        <f t="shared" si="0"/>
        <v>42</v>
      </c>
      <c r="C28" s="33">
        <v>28</v>
      </c>
      <c r="D28" s="33">
        <v>14</v>
      </c>
      <c r="E28" s="34">
        <f t="shared" si="1"/>
        <v>4</v>
      </c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>
        <v>2</v>
      </c>
      <c r="X28" s="33">
        <v>1</v>
      </c>
      <c r="Y28" s="33" t="s">
        <v>21</v>
      </c>
      <c r="Z28" s="33">
        <v>4</v>
      </c>
      <c r="AA28" s="33"/>
      <c r="AB28" s="33"/>
      <c r="AC28" s="33"/>
      <c r="AD28" s="33"/>
      <c r="AE28" s="33"/>
      <c r="AF28" s="33"/>
      <c r="AG28" s="33"/>
      <c r="AH28" s="33"/>
      <c r="AI28" s="31"/>
      <c r="AJ28" s="31"/>
      <c r="AK28" s="31"/>
      <c r="AL28" s="31"/>
    </row>
    <row r="29" spans="1:38" ht="33" x14ac:dyDescent="0.25">
      <c r="A29" s="35" t="s">
        <v>47</v>
      </c>
      <c r="B29" s="33">
        <v>90</v>
      </c>
      <c r="C29" s="33">
        <v>0</v>
      </c>
      <c r="D29" s="33">
        <v>84</v>
      </c>
      <c r="E29" s="33">
        <v>3</v>
      </c>
      <c r="F29" s="33" t="s">
        <v>48</v>
      </c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>
        <v>0</v>
      </c>
      <c r="X29" s="39">
        <v>6</v>
      </c>
      <c r="Y29" s="33" t="s">
        <v>27</v>
      </c>
      <c r="Z29" s="33">
        <v>3</v>
      </c>
      <c r="AA29" s="33"/>
      <c r="AB29" s="33"/>
      <c r="AC29" s="33"/>
      <c r="AD29" s="33"/>
      <c r="AE29" s="33"/>
      <c r="AF29" s="33"/>
      <c r="AG29" s="33"/>
      <c r="AH29" s="33"/>
      <c r="AI29" s="31"/>
      <c r="AJ29" s="31"/>
      <c r="AK29" s="31"/>
      <c r="AL29" s="31"/>
    </row>
    <row r="30" spans="1:38" ht="16.5" x14ac:dyDescent="0.25">
      <c r="A30" s="35" t="s">
        <v>49</v>
      </c>
      <c r="B30" s="33">
        <f t="shared" si="0"/>
        <v>28</v>
      </c>
      <c r="C30" s="33">
        <v>28</v>
      </c>
      <c r="D30" s="33">
        <f t="shared" si="2"/>
        <v>0</v>
      </c>
      <c r="E30" s="34">
        <f t="shared" si="1"/>
        <v>3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>
        <v>2</v>
      </c>
      <c r="AB30" s="33">
        <v>0</v>
      </c>
      <c r="AC30" s="33" t="s">
        <v>21</v>
      </c>
      <c r="AD30" s="33">
        <v>3</v>
      </c>
      <c r="AE30" s="33"/>
      <c r="AF30" s="33"/>
      <c r="AG30" s="33"/>
      <c r="AH30" s="33"/>
      <c r="AI30" s="31"/>
      <c r="AJ30" s="31"/>
      <c r="AK30" s="31"/>
      <c r="AL30" s="31"/>
    </row>
    <row r="31" spans="1:38" ht="16.5" x14ac:dyDescent="0.25">
      <c r="A31" s="35" t="s">
        <v>50</v>
      </c>
      <c r="B31" s="33">
        <f t="shared" si="0"/>
        <v>28</v>
      </c>
      <c r="C31" s="33">
        <f t="shared" si="2"/>
        <v>0</v>
      </c>
      <c r="D31" s="33">
        <v>28</v>
      </c>
      <c r="E31" s="34">
        <f t="shared" si="1"/>
        <v>2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>
        <v>0</v>
      </c>
      <c r="AB31" s="33">
        <v>2</v>
      </c>
      <c r="AC31" s="33" t="s">
        <v>19</v>
      </c>
      <c r="AD31" s="33">
        <v>2</v>
      </c>
      <c r="AE31" s="33"/>
      <c r="AF31" s="33"/>
      <c r="AG31" s="33"/>
      <c r="AH31" s="33"/>
      <c r="AI31" s="31"/>
      <c r="AJ31" s="31"/>
      <c r="AK31" s="31"/>
      <c r="AL31" s="31"/>
    </row>
    <row r="32" spans="1:38" ht="16.5" x14ac:dyDescent="0.25">
      <c r="A32" s="35" t="s">
        <v>51</v>
      </c>
      <c r="B32" s="33">
        <f t="shared" si="0"/>
        <v>42</v>
      </c>
      <c r="C32" s="33">
        <v>14</v>
      </c>
      <c r="D32" s="33">
        <v>28</v>
      </c>
      <c r="E32" s="34">
        <f t="shared" si="1"/>
        <v>3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>
        <v>1</v>
      </c>
      <c r="AB32" s="33">
        <v>2</v>
      </c>
      <c r="AC32" s="33" t="s">
        <v>19</v>
      </c>
      <c r="AD32" s="33">
        <v>3</v>
      </c>
      <c r="AE32" s="33"/>
      <c r="AF32" s="33"/>
      <c r="AG32" s="33"/>
      <c r="AH32" s="33"/>
      <c r="AI32" s="31"/>
      <c r="AJ32" s="31"/>
      <c r="AK32" s="31"/>
      <c r="AL32" s="31"/>
    </row>
    <row r="33" spans="1:38" ht="16.5" x14ac:dyDescent="0.25">
      <c r="A33" s="40" t="s">
        <v>52</v>
      </c>
      <c r="B33" s="41"/>
      <c r="C33" s="41"/>
      <c r="D33" s="42"/>
      <c r="E33" s="34">
        <f>SUM(E34:E37)</f>
        <v>12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1"/>
      <c r="AJ33" s="31"/>
      <c r="AK33" s="31"/>
      <c r="AL33" s="31"/>
    </row>
    <row r="34" spans="1:38" ht="16.5" x14ac:dyDescent="0.25">
      <c r="A34" s="35" t="s">
        <v>53</v>
      </c>
      <c r="B34" s="33">
        <f>SUM(C34:D34)</f>
        <v>28</v>
      </c>
      <c r="C34" s="33">
        <v>28</v>
      </c>
      <c r="D34" s="33">
        <f t="shared" ref="D34:D37" si="3">(H34+L34+P34+T34+X34+AB34)*15</f>
        <v>0</v>
      </c>
      <c r="E34" s="34">
        <f>+J34+N34+R34+V34+Z34+AD34+AH35</f>
        <v>3</v>
      </c>
      <c r="F34" s="33"/>
      <c r="G34" s="33">
        <v>2</v>
      </c>
      <c r="H34" s="33">
        <v>0</v>
      </c>
      <c r="I34" s="33" t="s">
        <v>21</v>
      </c>
      <c r="J34" s="33">
        <v>3</v>
      </c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1"/>
      <c r="AJ34" s="31"/>
      <c r="AK34" s="31"/>
      <c r="AL34" s="31"/>
    </row>
    <row r="35" spans="1:38" ht="16.5" x14ac:dyDescent="0.25">
      <c r="A35" s="32" t="s">
        <v>54</v>
      </c>
      <c r="B35" s="33">
        <f>SUM(C35:D35)</f>
        <v>28</v>
      </c>
      <c r="C35" s="33">
        <v>28</v>
      </c>
      <c r="D35" s="33">
        <f t="shared" si="3"/>
        <v>0</v>
      </c>
      <c r="E35" s="34">
        <f>+J35+N35+R35+V35+Z35+AD35+AH36</f>
        <v>3</v>
      </c>
      <c r="F35" s="33"/>
      <c r="G35" s="33">
        <v>2</v>
      </c>
      <c r="H35" s="33">
        <v>0</v>
      </c>
      <c r="I35" s="33" t="s">
        <v>21</v>
      </c>
      <c r="J35" s="33">
        <v>3</v>
      </c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1"/>
      <c r="AJ35" s="31"/>
      <c r="AK35" s="31"/>
      <c r="AL35" s="31"/>
    </row>
    <row r="36" spans="1:38" ht="16.5" x14ac:dyDescent="0.25">
      <c r="A36" s="35" t="s">
        <v>55</v>
      </c>
      <c r="B36" s="33">
        <f>SUM(C36:D36)</f>
        <v>28</v>
      </c>
      <c r="C36" s="33">
        <v>28</v>
      </c>
      <c r="D36" s="33">
        <f t="shared" si="3"/>
        <v>0</v>
      </c>
      <c r="E36" s="34">
        <f>+J36+N36+R36+V36+Z36+AD36+AH37</f>
        <v>3</v>
      </c>
      <c r="F36" s="33"/>
      <c r="G36" s="33">
        <v>2</v>
      </c>
      <c r="H36" s="33">
        <v>0</v>
      </c>
      <c r="I36" s="33" t="s">
        <v>21</v>
      </c>
      <c r="J36" s="33">
        <v>3</v>
      </c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1"/>
      <c r="AJ36" s="31"/>
      <c r="AK36" s="31"/>
      <c r="AL36" s="31"/>
    </row>
    <row r="37" spans="1:38" ht="16.5" x14ac:dyDescent="0.25">
      <c r="A37" s="32" t="s">
        <v>56</v>
      </c>
      <c r="B37" s="33">
        <f>SUM(C37:D37)</f>
        <v>28</v>
      </c>
      <c r="C37" s="33">
        <v>28</v>
      </c>
      <c r="D37" s="33">
        <f t="shared" si="3"/>
        <v>0</v>
      </c>
      <c r="E37" s="34">
        <f>+J37+N37+R37+V37+Z37+AD37+AH37</f>
        <v>3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>
        <v>2</v>
      </c>
      <c r="AB37" s="33">
        <v>0</v>
      </c>
      <c r="AC37" s="33" t="s">
        <v>21</v>
      </c>
      <c r="AD37" s="33">
        <v>3</v>
      </c>
      <c r="AE37" s="33"/>
      <c r="AF37" s="33"/>
      <c r="AG37" s="33"/>
      <c r="AH37" s="33"/>
      <c r="AI37" s="31"/>
      <c r="AJ37" s="31"/>
      <c r="AK37" s="31"/>
      <c r="AL37" s="31"/>
    </row>
    <row r="38" spans="1:38" ht="16.5" x14ac:dyDescent="0.25">
      <c r="A38" s="43" t="s">
        <v>57</v>
      </c>
      <c r="B38" s="44"/>
      <c r="C38" s="44"/>
      <c r="D38" s="45"/>
      <c r="E38" s="34">
        <f>SUM(E39:E45)+E46+E50+E54+E58</f>
        <v>71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1"/>
      <c r="AJ38" s="31"/>
      <c r="AK38" s="31"/>
      <c r="AL38" s="31"/>
    </row>
    <row r="39" spans="1:38" ht="16.5" x14ac:dyDescent="0.25">
      <c r="A39" s="32" t="s">
        <v>58</v>
      </c>
      <c r="B39" s="33">
        <f t="shared" ref="B39:B45" si="4">SUM(C39:D39)</f>
        <v>56</v>
      </c>
      <c r="C39" s="33">
        <v>28</v>
      </c>
      <c r="D39" s="33">
        <v>28</v>
      </c>
      <c r="E39" s="34">
        <f t="shared" ref="E39:E45" si="5">+J39+N39+R39+V39+Z39+AD39+AH39</f>
        <v>4</v>
      </c>
      <c r="F39" s="33"/>
      <c r="G39" s="33">
        <v>2</v>
      </c>
      <c r="H39" s="33">
        <v>2</v>
      </c>
      <c r="I39" s="33" t="s">
        <v>21</v>
      </c>
      <c r="J39" s="33">
        <v>4</v>
      </c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1"/>
      <c r="AJ39" s="31"/>
      <c r="AK39" s="31"/>
      <c r="AL39" s="31"/>
    </row>
    <row r="40" spans="1:38" ht="33" x14ac:dyDescent="0.25">
      <c r="A40" s="35" t="s">
        <v>59</v>
      </c>
      <c r="B40" s="33">
        <f t="shared" si="4"/>
        <v>42</v>
      </c>
      <c r="C40" s="33">
        <v>28</v>
      </c>
      <c r="D40" s="33">
        <v>14</v>
      </c>
      <c r="E40" s="34">
        <f t="shared" si="5"/>
        <v>3</v>
      </c>
      <c r="F40" s="33"/>
      <c r="G40" s="33"/>
      <c r="H40" s="33"/>
      <c r="I40" s="33"/>
      <c r="J40" s="33"/>
      <c r="K40" s="33">
        <v>2</v>
      </c>
      <c r="L40" s="33">
        <v>1</v>
      </c>
      <c r="M40" s="33" t="s">
        <v>21</v>
      </c>
      <c r="N40" s="33">
        <v>3</v>
      </c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1"/>
      <c r="AJ40" s="31"/>
      <c r="AK40" s="31"/>
      <c r="AL40" s="31"/>
    </row>
    <row r="41" spans="1:38" ht="16.5" x14ac:dyDescent="0.25">
      <c r="A41" s="32" t="s">
        <v>60</v>
      </c>
      <c r="B41" s="33">
        <f t="shared" si="4"/>
        <v>42</v>
      </c>
      <c r="C41" s="33">
        <v>28</v>
      </c>
      <c r="D41" s="33">
        <v>14</v>
      </c>
      <c r="E41" s="34">
        <f t="shared" si="5"/>
        <v>3</v>
      </c>
      <c r="F41" s="33"/>
      <c r="G41" s="33"/>
      <c r="H41" s="33"/>
      <c r="I41" s="33"/>
      <c r="J41" s="33"/>
      <c r="K41" s="33"/>
      <c r="L41" s="33"/>
      <c r="M41" s="33"/>
      <c r="N41" s="33"/>
      <c r="O41" s="33">
        <v>2</v>
      </c>
      <c r="P41" s="33">
        <v>1</v>
      </c>
      <c r="Q41" s="33" t="s">
        <v>21</v>
      </c>
      <c r="R41" s="33">
        <v>3</v>
      </c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1"/>
      <c r="AJ41" s="31"/>
      <c r="AK41" s="31"/>
      <c r="AL41" s="31"/>
    </row>
    <row r="42" spans="1:38" ht="16.5" x14ac:dyDescent="0.25">
      <c r="A42" s="35" t="s">
        <v>61</v>
      </c>
      <c r="B42" s="33">
        <f t="shared" si="4"/>
        <v>56</v>
      </c>
      <c r="C42" s="33">
        <v>56</v>
      </c>
      <c r="D42" s="33">
        <f t="shared" ref="D42" si="6">(H42+L42+P42+T42+X42+AB42)*15</f>
        <v>0</v>
      </c>
      <c r="E42" s="34">
        <f t="shared" si="5"/>
        <v>5</v>
      </c>
      <c r="F42" s="33"/>
      <c r="G42" s="33"/>
      <c r="H42" s="33"/>
      <c r="I42" s="33"/>
      <c r="J42" s="33"/>
      <c r="K42" s="33"/>
      <c r="L42" s="33"/>
      <c r="M42" s="33"/>
      <c r="N42" s="33"/>
      <c r="O42" s="33">
        <v>4</v>
      </c>
      <c r="P42" s="33">
        <v>0</v>
      </c>
      <c r="Q42" s="33" t="s">
        <v>21</v>
      </c>
      <c r="R42" s="33">
        <v>5</v>
      </c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1"/>
      <c r="AJ42" s="31"/>
      <c r="AK42" s="31"/>
      <c r="AL42" s="31"/>
    </row>
    <row r="43" spans="1:38" ht="16.5" x14ac:dyDescent="0.25">
      <c r="A43" s="32" t="s">
        <v>62</v>
      </c>
      <c r="B43" s="33">
        <f t="shared" si="4"/>
        <v>42</v>
      </c>
      <c r="C43" s="33">
        <v>28</v>
      </c>
      <c r="D43" s="33">
        <v>14</v>
      </c>
      <c r="E43" s="34">
        <f t="shared" si="5"/>
        <v>3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>
        <v>2</v>
      </c>
      <c r="T43" s="33">
        <v>1</v>
      </c>
      <c r="U43" s="33" t="s">
        <v>19</v>
      </c>
      <c r="V43" s="33">
        <v>3</v>
      </c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1"/>
      <c r="AJ43" s="31"/>
      <c r="AK43" s="31"/>
      <c r="AL43" s="31"/>
    </row>
    <row r="44" spans="1:38" ht="16.5" x14ac:dyDescent="0.25">
      <c r="A44" s="32" t="s">
        <v>63</v>
      </c>
      <c r="B44" s="33">
        <f t="shared" si="4"/>
        <v>42</v>
      </c>
      <c r="C44" s="33">
        <v>28</v>
      </c>
      <c r="D44" s="33">
        <v>14</v>
      </c>
      <c r="E44" s="34">
        <f t="shared" si="5"/>
        <v>3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>
        <v>2</v>
      </c>
      <c r="AB44" s="33">
        <v>1</v>
      </c>
      <c r="AC44" s="33" t="s">
        <v>19</v>
      </c>
      <c r="AD44" s="33">
        <v>3</v>
      </c>
      <c r="AE44" s="33"/>
      <c r="AF44" s="33"/>
      <c r="AG44" s="33"/>
      <c r="AH44" s="33"/>
      <c r="AI44" s="31"/>
      <c r="AJ44" s="31"/>
      <c r="AK44" s="31"/>
      <c r="AL44" s="31"/>
    </row>
    <row r="45" spans="1:38" ht="33" x14ac:dyDescent="0.25">
      <c r="A45" s="35" t="s">
        <v>64</v>
      </c>
      <c r="B45" s="33">
        <f t="shared" si="4"/>
        <v>42</v>
      </c>
      <c r="C45" s="33">
        <v>28</v>
      </c>
      <c r="D45" s="33">
        <f>(H45+L45+P45+T45+X45+AB45)*14</f>
        <v>14</v>
      </c>
      <c r="E45" s="34">
        <f t="shared" si="5"/>
        <v>3</v>
      </c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>
        <v>2</v>
      </c>
      <c r="AB45" s="33">
        <v>1</v>
      </c>
      <c r="AC45" s="33" t="s">
        <v>21</v>
      </c>
      <c r="AD45" s="33">
        <v>3</v>
      </c>
      <c r="AE45" s="33"/>
      <c r="AF45" s="33"/>
      <c r="AG45" s="33"/>
      <c r="AH45" s="33"/>
      <c r="AI45" s="31"/>
      <c r="AJ45" s="31"/>
      <c r="AK45" s="31"/>
      <c r="AL45" s="31"/>
    </row>
    <row r="46" spans="1:38" ht="16.5" x14ac:dyDescent="0.25">
      <c r="A46" s="46" t="s">
        <v>65</v>
      </c>
      <c r="B46" s="47"/>
      <c r="C46" s="47"/>
      <c r="D46" s="48"/>
      <c r="E46" s="34">
        <f>SUM(E47:E49)</f>
        <v>7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1"/>
      <c r="AJ46" s="31"/>
      <c r="AK46" s="31"/>
      <c r="AL46" s="31"/>
    </row>
    <row r="47" spans="1:38" ht="16.5" x14ac:dyDescent="0.25">
      <c r="A47" s="32" t="s">
        <v>66</v>
      </c>
      <c r="B47" s="33">
        <f>SUM(C47:D47)</f>
        <v>28</v>
      </c>
      <c r="C47" s="33">
        <v>28</v>
      </c>
      <c r="D47" s="33">
        <f t="shared" ref="C47:D49" si="7">(H47+L47+P47+T47+X47+AB47)*15</f>
        <v>0</v>
      </c>
      <c r="E47" s="34">
        <f>+J47+N47+R47+V47+Z47+AD47+AH47</f>
        <v>3</v>
      </c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>
        <v>2</v>
      </c>
      <c r="T47" s="33">
        <v>0</v>
      </c>
      <c r="U47" s="33" t="s">
        <v>21</v>
      </c>
      <c r="V47" s="33">
        <v>3</v>
      </c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1"/>
      <c r="AJ47" s="31"/>
      <c r="AK47" s="31"/>
      <c r="AL47" s="31"/>
    </row>
    <row r="48" spans="1:38" ht="16.5" x14ac:dyDescent="0.25">
      <c r="A48" s="35" t="s">
        <v>67</v>
      </c>
      <c r="B48" s="33">
        <f>SUM(C48:D48)</f>
        <v>28</v>
      </c>
      <c r="C48" s="33">
        <v>28</v>
      </c>
      <c r="D48" s="33">
        <f t="shared" si="7"/>
        <v>0</v>
      </c>
      <c r="E48" s="34">
        <f>+J48+N48+R48+V48+Z48+AD48+AH48</f>
        <v>2</v>
      </c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>
        <v>2</v>
      </c>
      <c r="T48" s="33">
        <v>0</v>
      </c>
      <c r="U48" s="33" t="s">
        <v>21</v>
      </c>
      <c r="V48" s="33">
        <v>2</v>
      </c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1"/>
      <c r="AJ48" s="31"/>
      <c r="AK48" s="31"/>
      <c r="AL48" s="31"/>
    </row>
    <row r="49" spans="1:38" ht="16.5" x14ac:dyDescent="0.25">
      <c r="A49" s="35" t="s">
        <v>68</v>
      </c>
      <c r="B49" s="33">
        <f>SUM(C49:D49)</f>
        <v>42</v>
      </c>
      <c r="C49" s="33">
        <f t="shared" si="7"/>
        <v>0</v>
      </c>
      <c r="D49" s="33">
        <v>42</v>
      </c>
      <c r="E49" s="34">
        <f>+J49+N49+R49+V49+Z49+AD49+AH49</f>
        <v>2</v>
      </c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>
        <v>0</v>
      </c>
      <c r="T49" s="33">
        <v>3</v>
      </c>
      <c r="U49" s="33" t="s">
        <v>19</v>
      </c>
      <c r="V49" s="33">
        <v>2</v>
      </c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1"/>
      <c r="AJ49" s="31"/>
      <c r="AK49" s="31"/>
      <c r="AL49" s="31"/>
    </row>
    <row r="50" spans="1:38" ht="16.5" x14ac:dyDescent="0.25">
      <c r="A50" s="49" t="s">
        <v>69</v>
      </c>
      <c r="B50" s="50"/>
      <c r="C50" s="50"/>
      <c r="D50" s="51"/>
      <c r="E50" s="34">
        <f>SUM(E51:E53)</f>
        <v>7</v>
      </c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1"/>
      <c r="AJ50" s="31"/>
      <c r="AK50" s="31"/>
      <c r="AL50" s="31"/>
    </row>
    <row r="51" spans="1:38" ht="16.5" x14ac:dyDescent="0.25">
      <c r="A51" s="32" t="s">
        <v>70</v>
      </c>
      <c r="B51" s="33">
        <f>SUM(C51:D51)</f>
        <v>28</v>
      </c>
      <c r="C51" s="33">
        <v>28</v>
      </c>
      <c r="D51" s="33">
        <f t="shared" ref="C51:D52" si="8">(H51+L51+P51+T51+X51+AB51)*15</f>
        <v>0</v>
      </c>
      <c r="E51" s="34">
        <f>+J51+N51+R51+V51+Z51+AD51+AH51</f>
        <v>3</v>
      </c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>
        <v>2</v>
      </c>
      <c r="T51" s="33">
        <v>0</v>
      </c>
      <c r="U51" s="33" t="s">
        <v>21</v>
      </c>
      <c r="V51" s="33">
        <v>3</v>
      </c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1"/>
      <c r="AJ51" s="31"/>
      <c r="AK51" s="31"/>
      <c r="AL51" s="31"/>
    </row>
    <row r="52" spans="1:38" ht="16.5" x14ac:dyDescent="0.25">
      <c r="A52" s="32" t="s">
        <v>71</v>
      </c>
      <c r="B52" s="33">
        <f>SUM(C52:D52)</f>
        <v>56</v>
      </c>
      <c r="C52" s="33">
        <f t="shared" si="8"/>
        <v>0</v>
      </c>
      <c r="D52" s="33">
        <v>56</v>
      </c>
      <c r="E52" s="34">
        <f>+J52+N52+R52+V52+Z52+AD52+AH52</f>
        <v>2</v>
      </c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>
        <v>0</v>
      </c>
      <c r="X52" s="33">
        <v>4</v>
      </c>
      <c r="Y52" s="33" t="s">
        <v>19</v>
      </c>
      <c r="Z52" s="33">
        <v>2</v>
      </c>
      <c r="AA52" s="33"/>
      <c r="AB52" s="33"/>
      <c r="AC52" s="33"/>
      <c r="AD52" s="33"/>
      <c r="AE52" s="33"/>
      <c r="AF52" s="33"/>
      <c r="AG52" s="33"/>
      <c r="AH52" s="33"/>
      <c r="AI52" s="31"/>
      <c r="AJ52" s="31"/>
      <c r="AK52" s="31"/>
      <c r="AL52" s="31"/>
    </row>
    <row r="53" spans="1:38" ht="16.5" x14ac:dyDescent="0.25">
      <c r="A53" s="32" t="s">
        <v>72</v>
      </c>
      <c r="B53" s="33">
        <f>SUM(C53:D53)</f>
        <v>42</v>
      </c>
      <c r="C53" s="33">
        <v>14</v>
      </c>
      <c r="D53" s="33">
        <v>28</v>
      </c>
      <c r="E53" s="34">
        <f>+J53+N53+R53+V53+Z53+AD53+AH53</f>
        <v>2</v>
      </c>
      <c r="F53" s="33"/>
      <c r="G53" s="33"/>
      <c r="H53" s="33"/>
      <c r="I53" s="33"/>
      <c r="J53" s="33"/>
      <c r="K53" s="33"/>
      <c r="L53" s="33"/>
      <c r="M53" s="33"/>
      <c r="N53" s="33"/>
      <c r="O53" s="33">
        <v>1</v>
      </c>
      <c r="P53" s="33">
        <v>2</v>
      </c>
      <c r="Q53" s="33" t="s">
        <v>19</v>
      </c>
      <c r="R53" s="33">
        <v>2</v>
      </c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1"/>
      <c r="AJ53" s="31"/>
      <c r="AK53" s="31"/>
      <c r="AL53" s="31"/>
    </row>
    <row r="54" spans="1:38" ht="16.5" x14ac:dyDescent="0.25">
      <c r="A54" s="46" t="s">
        <v>73</v>
      </c>
      <c r="B54" s="47"/>
      <c r="C54" s="47"/>
      <c r="D54" s="48"/>
      <c r="E54" s="34">
        <f>SUM(E55:E57)</f>
        <v>6</v>
      </c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1"/>
      <c r="AJ54" s="31"/>
      <c r="AK54" s="31"/>
      <c r="AL54" s="31"/>
    </row>
    <row r="55" spans="1:38" ht="16.5" x14ac:dyDescent="0.25">
      <c r="A55" s="35" t="s">
        <v>74</v>
      </c>
      <c r="B55" s="33">
        <f>SUM(C55:D55)</f>
        <v>42</v>
      </c>
      <c r="C55" s="33">
        <v>28</v>
      </c>
      <c r="D55" s="33">
        <v>14</v>
      </c>
      <c r="E55" s="34">
        <f>+J55+N55+R55+V55+Z55+AD55+AH55</f>
        <v>3</v>
      </c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>
        <v>2</v>
      </c>
      <c r="X55" s="33">
        <v>1</v>
      </c>
      <c r="Y55" s="33" t="s">
        <v>19</v>
      </c>
      <c r="Z55" s="33">
        <v>3</v>
      </c>
      <c r="AA55" s="33"/>
      <c r="AB55" s="33"/>
      <c r="AC55" s="33"/>
      <c r="AD55" s="33"/>
      <c r="AE55" s="33"/>
      <c r="AF55" s="33"/>
      <c r="AG55" s="33"/>
      <c r="AH55" s="33"/>
      <c r="AI55" s="31"/>
      <c r="AJ55" s="31"/>
      <c r="AK55" s="31"/>
      <c r="AL55" s="31"/>
    </row>
    <row r="56" spans="1:38" ht="16.5" x14ac:dyDescent="0.25">
      <c r="A56" s="35" t="s">
        <v>75</v>
      </c>
      <c r="B56" s="33">
        <f>SUM(C56:D56)</f>
        <v>14</v>
      </c>
      <c r="C56" s="33">
        <f t="shared" ref="C56:C57" si="9">(G56+K56+O56+S56+W56+AA56)*15</f>
        <v>0</v>
      </c>
      <c r="D56" s="33">
        <v>14</v>
      </c>
      <c r="E56" s="34">
        <f>+J56+N56+R56+V56+Z56+AD56+AH56</f>
        <v>1</v>
      </c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2"/>
      <c r="X56" s="2"/>
      <c r="Y56" s="2"/>
      <c r="Z56" s="2"/>
      <c r="AA56" s="33">
        <v>0</v>
      </c>
      <c r="AB56" s="33">
        <v>1</v>
      </c>
      <c r="AC56" s="33" t="s">
        <v>19</v>
      </c>
      <c r="AD56" s="33">
        <v>1</v>
      </c>
      <c r="AE56" s="33"/>
      <c r="AF56" s="33"/>
      <c r="AG56" s="33"/>
      <c r="AH56" s="33"/>
      <c r="AI56" s="31"/>
      <c r="AJ56" s="31"/>
      <c r="AK56" s="31"/>
      <c r="AL56" s="31"/>
    </row>
    <row r="57" spans="1:38" ht="16.5" x14ac:dyDescent="0.25">
      <c r="A57" s="32" t="s">
        <v>76</v>
      </c>
      <c r="B57" s="33">
        <f>SUM(C57:D57)</f>
        <v>28</v>
      </c>
      <c r="C57" s="33">
        <f t="shared" si="9"/>
        <v>0</v>
      </c>
      <c r="D57" s="33">
        <v>28</v>
      </c>
      <c r="E57" s="34">
        <f>+J57+N57+R57+V57+Z57+AD57+AH57</f>
        <v>2</v>
      </c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>
        <v>0</v>
      </c>
      <c r="X57" s="33">
        <v>2</v>
      </c>
      <c r="Y57" s="33" t="s">
        <v>19</v>
      </c>
      <c r="Z57" s="33">
        <v>2</v>
      </c>
      <c r="AA57" s="33"/>
      <c r="AB57" s="33"/>
      <c r="AC57" s="33"/>
      <c r="AD57" s="33"/>
      <c r="AE57" s="33"/>
      <c r="AF57" s="33"/>
      <c r="AG57" s="33"/>
      <c r="AH57" s="33"/>
      <c r="AI57" s="31"/>
      <c r="AJ57" s="31"/>
      <c r="AK57" s="31"/>
      <c r="AL57" s="31"/>
    </row>
    <row r="58" spans="1:38" ht="16.5" x14ac:dyDescent="0.25">
      <c r="A58" s="40" t="s">
        <v>77</v>
      </c>
      <c r="B58" s="41"/>
      <c r="C58" s="41"/>
      <c r="D58" s="42"/>
      <c r="E58" s="34">
        <f>SUM(E59:E65)</f>
        <v>27</v>
      </c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1"/>
      <c r="AJ58" s="31"/>
      <c r="AK58" s="31"/>
      <c r="AL58" s="31"/>
    </row>
    <row r="59" spans="1:38" ht="16.5" x14ac:dyDescent="0.25">
      <c r="A59" s="32" t="s">
        <v>78</v>
      </c>
      <c r="B59" s="33">
        <f t="shared" ref="B59:B65" si="10">SUM(C59:D59)</f>
        <v>56</v>
      </c>
      <c r="C59" s="33">
        <v>28</v>
      </c>
      <c r="D59" s="33">
        <v>28</v>
      </c>
      <c r="E59" s="34">
        <f t="shared" ref="E59:E65" si="11">+J59+N59+R59+V59+Z59+AD59+AH59</f>
        <v>4</v>
      </c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>
        <v>2</v>
      </c>
      <c r="X59" s="33">
        <v>2</v>
      </c>
      <c r="Y59" s="33" t="s">
        <v>19</v>
      </c>
      <c r="Z59" s="33">
        <v>4</v>
      </c>
      <c r="AA59" s="33"/>
      <c r="AB59" s="33"/>
      <c r="AC59" s="33"/>
      <c r="AD59" s="33"/>
      <c r="AE59" s="33"/>
      <c r="AF59" s="33"/>
      <c r="AG59" s="33"/>
      <c r="AH59" s="33"/>
      <c r="AI59" s="31"/>
      <c r="AJ59" s="31"/>
      <c r="AK59" s="31"/>
      <c r="AL59" s="31"/>
    </row>
    <row r="60" spans="1:38" ht="16.5" x14ac:dyDescent="0.25">
      <c r="A60" s="32" t="s">
        <v>79</v>
      </c>
      <c r="B60" s="33">
        <f t="shared" si="10"/>
        <v>28</v>
      </c>
      <c r="C60" s="33">
        <v>28</v>
      </c>
      <c r="D60" s="33">
        <f t="shared" ref="D60:D61" si="12">(H60+L60+P60+T60+X60+AB60)*15</f>
        <v>0</v>
      </c>
      <c r="E60" s="34">
        <f t="shared" si="11"/>
        <v>4</v>
      </c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>
        <v>2</v>
      </c>
      <c r="X60" s="33">
        <v>0</v>
      </c>
      <c r="Y60" s="33" t="s">
        <v>21</v>
      </c>
      <c r="Z60" s="33">
        <v>4</v>
      </c>
      <c r="AA60" s="33"/>
      <c r="AB60" s="33"/>
      <c r="AC60" s="33"/>
      <c r="AD60" s="33"/>
      <c r="AE60" s="33"/>
      <c r="AF60" s="33"/>
      <c r="AG60" s="33"/>
      <c r="AH60" s="33"/>
      <c r="AI60" s="31"/>
      <c r="AJ60" s="31"/>
      <c r="AK60" s="31"/>
      <c r="AL60" s="31"/>
    </row>
    <row r="61" spans="1:38" ht="16.5" x14ac:dyDescent="0.25">
      <c r="A61" s="32" t="s">
        <v>80</v>
      </c>
      <c r="B61" s="33">
        <f t="shared" si="10"/>
        <v>28</v>
      </c>
      <c r="C61" s="33">
        <v>28</v>
      </c>
      <c r="D61" s="33">
        <f t="shared" si="12"/>
        <v>0</v>
      </c>
      <c r="E61" s="34">
        <f t="shared" si="11"/>
        <v>4</v>
      </c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>
        <v>2</v>
      </c>
      <c r="X61" s="33">
        <v>0</v>
      </c>
      <c r="Y61" s="33" t="s">
        <v>21</v>
      </c>
      <c r="Z61" s="33">
        <v>4</v>
      </c>
      <c r="AA61" s="33"/>
      <c r="AB61" s="33"/>
      <c r="AC61" s="33"/>
      <c r="AD61" s="33"/>
      <c r="AE61" s="33"/>
      <c r="AF61" s="33"/>
      <c r="AG61" s="33"/>
      <c r="AH61" s="33"/>
      <c r="AI61" s="31"/>
      <c r="AJ61" s="31"/>
      <c r="AK61" s="31"/>
      <c r="AL61" s="31"/>
    </row>
    <row r="62" spans="1:38" ht="16.5" x14ac:dyDescent="0.25">
      <c r="A62" s="32" t="s">
        <v>81</v>
      </c>
      <c r="B62" s="33">
        <f t="shared" si="10"/>
        <v>28</v>
      </c>
      <c r="C62" s="33">
        <v>14</v>
      </c>
      <c r="D62" s="33">
        <v>14</v>
      </c>
      <c r="E62" s="34">
        <f t="shared" si="11"/>
        <v>3</v>
      </c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>
        <v>1</v>
      </c>
      <c r="X62" s="33">
        <v>1</v>
      </c>
      <c r="Y62" s="33" t="s">
        <v>21</v>
      </c>
      <c r="Z62" s="33">
        <v>3</v>
      </c>
      <c r="AA62" s="33"/>
      <c r="AB62" s="33"/>
      <c r="AC62" s="33"/>
      <c r="AD62" s="33"/>
      <c r="AE62" s="33"/>
      <c r="AF62" s="33"/>
      <c r="AG62" s="33"/>
      <c r="AH62" s="33"/>
      <c r="AI62" s="31"/>
      <c r="AJ62" s="31"/>
      <c r="AK62" s="31"/>
      <c r="AL62" s="31"/>
    </row>
    <row r="63" spans="1:38" ht="16.5" x14ac:dyDescent="0.25">
      <c r="A63" s="32" t="s">
        <v>82</v>
      </c>
      <c r="B63" s="33">
        <f t="shared" si="10"/>
        <v>56</v>
      </c>
      <c r="C63" s="33">
        <v>28</v>
      </c>
      <c r="D63" s="33">
        <v>28</v>
      </c>
      <c r="E63" s="34">
        <f t="shared" si="11"/>
        <v>4</v>
      </c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>
        <v>2</v>
      </c>
      <c r="AB63" s="33">
        <v>2</v>
      </c>
      <c r="AC63" s="33" t="s">
        <v>19</v>
      </c>
      <c r="AD63" s="33">
        <v>4</v>
      </c>
      <c r="AE63" s="33"/>
      <c r="AF63" s="33"/>
      <c r="AG63" s="33"/>
      <c r="AH63" s="33"/>
      <c r="AI63" s="31"/>
      <c r="AJ63" s="31"/>
      <c r="AK63" s="31"/>
      <c r="AL63" s="31"/>
    </row>
    <row r="64" spans="1:38" ht="16.5" x14ac:dyDescent="0.25">
      <c r="A64" s="32" t="s">
        <v>83</v>
      </c>
      <c r="B64" s="33">
        <f t="shared" si="10"/>
        <v>56</v>
      </c>
      <c r="C64" s="33">
        <v>28</v>
      </c>
      <c r="D64" s="33">
        <v>28</v>
      </c>
      <c r="E64" s="34">
        <f t="shared" si="11"/>
        <v>4</v>
      </c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>
        <v>2</v>
      </c>
      <c r="AB64" s="33">
        <v>2</v>
      </c>
      <c r="AC64" s="33" t="s">
        <v>21</v>
      </c>
      <c r="AD64" s="33">
        <v>4</v>
      </c>
      <c r="AE64" s="33"/>
      <c r="AF64" s="33"/>
      <c r="AG64" s="33"/>
      <c r="AH64" s="33"/>
      <c r="AI64" s="31"/>
      <c r="AJ64" s="31"/>
      <c r="AK64" s="31"/>
      <c r="AL64" s="31"/>
    </row>
    <row r="65" spans="1:38" ht="16.5" x14ac:dyDescent="0.25">
      <c r="A65" s="32" t="s">
        <v>84</v>
      </c>
      <c r="B65" s="33">
        <f t="shared" si="10"/>
        <v>56</v>
      </c>
      <c r="C65" s="33">
        <v>28</v>
      </c>
      <c r="D65" s="33">
        <v>28</v>
      </c>
      <c r="E65" s="34">
        <f t="shared" si="11"/>
        <v>4</v>
      </c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>
        <v>2</v>
      </c>
      <c r="AB65" s="33">
        <v>2</v>
      </c>
      <c r="AC65" s="33" t="s">
        <v>21</v>
      </c>
      <c r="AD65" s="33">
        <v>4</v>
      </c>
      <c r="AE65" s="33"/>
      <c r="AF65" s="33"/>
      <c r="AG65" s="33"/>
      <c r="AH65" s="33"/>
      <c r="AI65" s="31"/>
      <c r="AJ65" s="31"/>
      <c r="AK65" s="31"/>
      <c r="AL65" s="31"/>
    </row>
    <row r="66" spans="1:38" ht="16.5" x14ac:dyDescent="0.25">
      <c r="A66" s="40" t="s">
        <v>85</v>
      </c>
      <c r="B66" s="41"/>
      <c r="C66" s="41"/>
      <c r="D66" s="42"/>
      <c r="E66" s="34">
        <f>SUM(E67:E73)</f>
        <v>27</v>
      </c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1"/>
      <c r="AJ66" s="31"/>
      <c r="AK66" s="31"/>
      <c r="AL66" s="31"/>
    </row>
    <row r="67" spans="1:38" ht="16.5" x14ac:dyDescent="0.25">
      <c r="A67" s="35" t="s">
        <v>86</v>
      </c>
      <c r="B67" s="33">
        <f t="shared" ref="B67:B73" si="13">SUM(C67:D67)</f>
        <v>42</v>
      </c>
      <c r="C67" s="33">
        <v>28</v>
      </c>
      <c r="D67" s="33">
        <v>14</v>
      </c>
      <c r="E67" s="33">
        <f t="shared" ref="E67:E73" si="14">+J67+N67+R67+V67+Z67+AD67+AH67</f>
        <v>4</v>
      </c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>
        <v>2</v>
      </c>
      <c r="AB67" s="33">
        <v>1</v>
      </c>
      <c r="AC67" s="33" t="s">
        <v>21</v>
      </c>
      <c r="AD67" s="33">
        <v>4</v>
      </c>
      <c r="AE67" s="33"/>
      <c r="AF67" s="33"/>
      <c r="AG67" s="33"/>
      <c r="AH67" s="33"/>
      <c r="AI67" s="31"/>
      <c r="AJ67" s="31"/>
      <c r="AK67" s="31"/>
      <c r="AL67" s="31"/>
    </row>
    <row r="68" spans="1:38" ht="16.5" x14ac:dyDescent="0.25">
      <c r="A68" s="35" t="s">
        <v>87</v>
      </c>
      <c r="B68" s="33">
        <f t="shared" si="13"/>
        <v>28</v>
      </c>
      <c r="C68" s="33">
        <v>28</v>
      </c>
      <c r="D68" s="33">
        <f t="shared" ref="D68:D71" si="15">(H68+L68+P68+T68+X68+AB68)*15</f>
        <v>0</v>
      </c>
      <c r="E68" s="33">
        <f t="shared" si="14"/>
        <v>4</v>
      </c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>
        <v>2</v>
      </c>
      <c r="X68" s="33">
        <v>0</v>
      </c>
      <c r="Y68" s="33" t="s">
        <v>21</v>
      </c>
      <c r="Z68" s="33">
        <v>4</v>
      </c>
      <c r="AA68" s="33"/>
      <c r="AB68" s="33"/>
      <c r="AC68" s="33"/>
      <c r="AD68" s="33"/>
      <c r="AE68" s="33"/>
      <c r="AF68" s="33"/>
      <c r="AG68" s="33"/>
      <c r="AH68" s="33"/>
      <c r="AI68" s="31"/>
      <c r="AJ68" s="31"/>
      <c r="AK68" s="31"/>
      <c r="AL68" s="31"/>
    </row>
    <row r="69" spans="1:38" ht="16.5" x14ac:dyDescent="0.25">
      <c r="A69" s="32" t="s">
        <v>88</v>
      </c>
      <c r="B69" s="33">
        <f t="shared" si="13"/>
        <v>28</v>
      </c>
      <c r="C69" s="33">
        <v>28</v>
      </c>
      <c r="D69" s="33">
        <f t="shared" si="15"/>
        <v>0</v>
      </c>
      <c r="E69" s="34">
        <f t="shared" si="14"/>
        <v>4</v>
      </c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>
        <v>2</v>
      </c>
      <c r="X69" s="33">
        <v>0</v>
      </c>
      <c r="Y69" s="33" t="s">
        <v>21</v>
      </c>
      <c r="Z69" s="33">
        <v>4</v>
      </c>
      <c r="AA69" s="33"/>
      <c r="AB69" s="33"/>
      <c r="AC69" s="33"/>
      <c r="AD69" s="33"/>
      <c r="AE69" s="33"/>
      <c r="AF69" s="33"/>
      <c r="AG69" s="33"/>
      <c r="AH69" s="33"/>
      <c r="AI69" s="31"/>
      <c r="AJ69" s="31"/>
      <c r="AK69" s="31"/>
      <c r="AL69" s="31"/>
    </row>
    <row r="70" spans="1:38" ht="16.5" x14ac:dyDescent="0.25">
      <c r="A70" s="32" t="s">
        <v>81</v>
      </c>
      <c r="B70" s="33">
        <f t="shared" si="13"/>
        <v>28</v>
      </c>
      <c r="C70" s="33">
        <v>14</v>
      </c>
      <c r="D70" s="33">
        <v>14</v>
      </c>
      <c r="E70" s="34">
        <f t="shared" si="14"/>
        <v>3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>
        <v>1</v>
      </c>
      <c r="X70" s="33">
        <v>1</v>
      </c>
      <c r="Y70" s="33" t="s">
        <v>21</v>
      </c>
      <c r="Z70" s="33">
        <v>3</v>
      </c>
      <c r="AA70" s="33"/>
      <c r="AB70" s="33"/>
      <c r="AC70" s="33"/>
      <c r="AD70" s="33"/>
      <c r="AE70" s="33"/>
      <c r="AF70" s="33"/>
      <c r="AG70" s="33"/>
      <c r="AH70" s="33"/>
      <c r="AI70" s="31"/>
      <c r="AJ70" s="31"/>
      <c r="AK70" s="31"/>
      <c r="AL70" s="31"/>
    </row>
    <row r="71" spans="1:38" ht="16.5" x14ac:dyDescent="0.25">
      <c r="A71" s="35" t="s">
        <v>89</v>
      </c>
      <c r="B71" s="33">
        <f t="shared" si="13"/>
        <v>28</v>
      </c>
      <c r="C71" s="33">
        <v>28</v>
      </c>
      <c r="D71" s="33">
        <f t="shared" si="15"/>
        <v>0</v>
      </c>
      <c r="E71" s="33">
        <f t="shared" si="14"/>
        <v>4</v>
      </c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>
        <v>2</v>
      </c>
      <c r="X71" s="33">
        <v>0</v>
      </c>
      <c r="Y71" s="33" t="s">
        <v>21</v>
      </c>
      <c r="Z71" s="33">
        <v>4</v>
      </c>
      <c r="AA71" s="33"/>
      <c r="AB71" s="33"/>
      <c r="AC71" s="33"/>
      <c r="AD71" s="33"/>
      <c r="AE71" s="33"/>
      <c r="AF71" s="33"/>
      <c r="AG71" s="33"/>
      <c r="AH71" s="33"/>
      <c r="AI71" s="31"/>
      <c r="AJ71" s="31"/>
      <c r="AK71" s="31"/>
      <c r="AL71" s="31"/>
    </row>
    <row r="72" spans="1:38" ht="33" x14ac:dyDescent="0.25">
      <c r="A72" s="35" t="s">
        <v>90</v>
      </c>
      <c r="B72" s="33">
        <f t="shared" si="13"/>
        <v>42</v>
      </c>
      <c r="C72" s="33">
        <v>14</v>
      </c>
      <c r="D72" s="33">
        <v>28</v>
      </c>
      <c r="E72" s="34">
        <f t="shared" si="14"/>
        <v>4</v>
      </c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>
        <v>1</v>
      </c>
      <c r="AB72" s="33">
        <v>2</v>
      </c>
      <c r="AC72" s="33" t="s">
        <v>19</v>
      </c>
      <c r="AD72" s="33">
        <v>4</v>
      </c>
      <c r="AE72" s="33"/>
      <c r="AF72" s="33"/>
      <c r="AG72" s="33"/>
      <c r="AH72" s="33"/>
      <c r="AI72" s="31"/>
      <c r="AJ72" s="31"/>
      <c r="AK72" s="31"/>
      <c r="AL72" s="31"/>
    </row>
    <row r="73" spans="1:38" ht="16.5" x14ac:dyDescent="0.25">
      <c r="A73" s="32" t="s">
        <v>91</v>
      </c>
      <c r="B73" s="33">
        <f t="shared" si="13"/>
        <v>56</v>
      </c>
      <c r="C73" s="33">
        <v>28</v>
      </c>
      <c r="D73" s="33">
        <v>28</v>
      </c>
      <c r="E73" s="34">
        <f t="shared" si="14"/>
        <v>4</v>
      </c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>
        <v>2</v>
      </c>
      <c r="AB73" s="33">
        <v>2</v>
      </c>
      <c r="AC73" s="33" t="s">
        <v>21</v>
      </c>
      <c r="AD73" s="33">
        <v>4</v>
      </c>
      <c r="AE73" s="33"/>
      <c r="AF73" s="33"/>
      <c r="AG73" s="33"/>
      <c r="AH73" s="33"/>
      <c r="AI73" s="31"/>
      <c r="AJ73" s="31"/>
      <c r="AK73" s="31"/>
      <c r="AL73" s="31"/>
    </row>
    <row r="74" spans="1:38" ht="16.5" x14ac:dyDescent="0.2">
      <c r="A74" s="52" t="s">
        <v>92</v>
      </c>
      <c r="B74" s="34">
        <f>SUM(B9:B65)</f>
        <v>2302</v>
      </c>
      <c r="C74" s="34">
        <f>SUM(C9:C65)</f>
        <v>1092</v>
      </c>
      <c r="D74" s="34">
        <f>SUM(D9:D65)</f>
        <v>1204</v>
      </c>
      <c r="E74" s="34">
        <v>169</v>
      </c>
      <c r="F74" s="33"/>
      <c r="G74" s="34">
        <f t="shared" ref="G74:AL74" si="16">SUM(G9:G65)</f>
        <v>14</v>
      </c>
      <c r="H74" s="34">
        <f t="shared" si="16"/>
        <v>12</v>
      </c>
      <c r="I74" s="34">
        <f t="shared" si="16"/>
        <v>0</v>
      </c>
      <c r="J74" s="34">
        <f t="shared" si="16"/>
        <v>31</v>
      </c>
      <c r="K74" s="34">
        <f t="shared" si="16"/>
        <v>11</v>
      </c>
      <c r="L74" s="34">
        <f t="shared" si="16"/>
        <v>14</v>
      </c>
      <c r="M74" s="34">
        <f t="shared" si="16"/>
        <v>0</v>
      </c>
      <c r="N74" s="34">
        <f t="shared" si="16"/>
        <v>27</v>
      </c>
      <c r="O74" s="34">
        <f t="shared" si="16"/>
        <v>13</v>
      </c>
      <c r="P74" s="34">
        <v>14</v>
      </c>
      <c r="Q74" s="34">
        <f t="shared" si="16"/>
        <v>0</v>
      </c>
      <c r="R74" s="34">
        <v>25</v>
      </c>
      <c r="S74" s="34">
        <f t="shared" si="16"/>
        <v>14</v>
      </c>
      <c r="T74" s="34">
        <v>15</v>
      </c>
      <c r="U74" s="34">
        <f t="shared" si="16"/>
        <v>0</v>
      </c>
      <c r="V74" s="34">
        <v>27</v>
      </c>
      <c r="W74" s="34">
        <v>11</v>
      </c>
      <c r="X74" s="34">
        <v>17</v>
      </c>
      <c r="Y74" s="34">
        <f t="shared" si="16"/>
        <v>0</v>
      </c>
      <c r="Z74" s="34">
        <v>29</v>
      </c>
      <c r="AA74" s="34">
        <f t="shared" si="16"/>
        <v>15</v>
      </c>
      <c r="AB74" s="34">
        <f t="shared" si="16"/>
        <v>13</v>
      </c>
      <c r="AC74" s="34">
        <f t="shared" si="16"/>
        <v>0</v>
      </c>
      <c r="AD74" s="34">
        <f t="shared" si="16"/>
        <v>30</v>
      </c>
      <c r="AE74" s="34">
        <f t="shared" si="16"/>
        <v>0</v>
      </c>
      <c r="AF74" s="34">
        <f t="shared" si="16"/>
        <v>0</v>
      </c>
      <c r="AG74" s="34">
        <f t="shared" si="16"/>
        <v>0</v>
      </c>
      <c r="AH74" s="34">
        <f t="shared" si="16"/>
        <v>0</v>
      </c>
      <c r="AI74" s="34">
        <f t="shared" si="16"/>
        <v>0</v>
      </c>
      <c r="AJ74" s="34">
        <f t="shared" si="16"/>
        <v>0</v>
      </c>
      <c r="AK74" s="34">
        <f t="shared" si="16"/>
        <v>0</v>
      </c>
      <c r="AL74" s="34">
        <f t="shared" si="16"/>
        <v>0</v>
      </c>
    </row>
    <row r="75" spans="1:38" ht="16.5" x14ac:dyDescent="0.25">
      <c r="A75" s="53"/>
      <c r="B75" s="53"/>
      <c r="C75" s="53"/>
      <c r="D75" s="53"/>
      <c r="E75" s="54"/>
      <c r="F75" s="33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31"/>
      <c r="AJ75" s="31"/>
      <c r="AK75" s="31"/>
      <c r="AL75" s="31"/>
    </row>
    <row r="76" spans="1:38" ht="17.25" x14ac:dyDescent="0.25">
      <c r="A76" s="55" t="s">
        <v>93</v>
      </c>
      <c r="B76" s="56"/>
      <c r="C76" s="37"/>
      <c r="D76" s="33"/>
      <c r="E76" s="34"/>
      <c r="F76" s="33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8"/>
      <c r="AF76" s="58"/>
      <c r="AG76" s="58"/>
      <c r="AH76" s="58"/>
      <c r="AI76" s="31"/>
      <c r="AJ76" s="31"/>
      <c r="AK76" s="31"/>
      <c r="AL76" s="31"/>
    </row>
    <row r="77" spans="1:38" ht="17.25" x14ac:dyDescent="0.25">
      <c r="A77" s="32" t="s">
        <v>94</v>
      </c>
      <c r="B77" s="56">
        <f t="shared" ref="B77:B83" si="17">C77+D77</f>
        <v>28</v>
      </c>
      <c r="C77" s="37">
        <v>28</v>
      </c>
      <c r="D77" s="33">
        <v>0</v>
      </c>
      <c r="E77" s="34">
        <f>+J77+N77+R77+V77+Z77+AD77+AH77</f>
        <v>3</v>
      </c>
      <c r="F77" s="33"/>
      <c r="G77" s="57"/>
      <c r="H77" s="57"/>
      <c r="I77" s="57"/>
      <c r="J77" s="57"/>
      <c r="K77" s="57"/>
      <c r="L77" s="57"/>
      <c r="M77" s="57"/>
      <c r="N77" s="57"/>
      <c r="O77" s="33">
        <v>2</v>
      </c>
      <c r="P77" s="33">
        <v>0</v>
      </c>
      <c r="Q77" s="33" t="s">
        <v>19</v>
      </c>
      <c r="R77" s="33">
        <v>3</v>
      </c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8"/>
      <c r="AF77" s="58"/>
      <c r="AG77" s="58"/>
      <c r="AH77" s="58"/>
      <c r="AI77" s="31"/>
      <c r="AJ77" s="31"/>
      <c r="AK77" s="31"/>
      <c r="AL77" s="31"/>
    </row>
    <row r="78" spans="1:38" ht="17.25" x14ac:dyDescent="0.25">
      <c r="A78" s="32" t="s">
        <v>95</v>
      </c>
      <c r="B78" s="56">
        <f t="shared" si="17"/>
        <v>28</v>
      </c>
      <c r="C78" s="37">
        <v>28</v>
      </c>
      <c r="D78" s="33">
        <f>(H78+L78+O78+T78+X78+AB78+AF78)*15</f>
        <v>0</v>
      </c>
      <c r="E78" s="34">
        <f>+J78+N78+R78+V78+Z78+AD78+AH78</f>
        <v>3</v>
      </c>
      <c r="F78" s="33"/>
      <c r="G78" s="57"/>
      <c r="H78" s="57"/>
      <c r="I78" s="57"/>
      <c r="J78" s="57"/>
      <c r="K78" s="57">
        <v>2</v>
      </c>
      <c r="L78" s="57">
        <v>0</v>
      </c>
      <c r="M78" s="57" t="s">
        <v>21</v>
      </c>
      <c r="N78" s="57">
        <v>3</v>
      </c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8"/>
      <c r="AF78" s="58"/>
      <c r="AG78" s="58"/>
      <c r="AH78" s="58"/>
      <c r="AI78" s="31"/>
      <c r="AJ78" s="31"/>
      <c r="AK78" s="31"/>
      <c r="AL78" s="31"/>
    </row>
    <row r="79" spans="1:38" ht="17.25" x14ac:dyDescent="0.25">
      <c r="A79" s="32" t="s">
        <v>96</v>
      </c>
      <c r="B79" s="56">
        <f t="shared" si="17"/>
        <v>56</v>
      </c>
      <c r="C79" s="37">
        <f t="shared" ref="C79:C83" si="18">(G79+K79+O79+S79+W79+AA79+AE79)*15</f>
        <v>0</v>
      </c>
      <c r="D79" s="33">
        <v>56</v>
      </c>
      <c r="E79" s="34">
        <f>+J79+N79+R79+V79+Z79+AD79+AH79</f>
        <v>4</v>
      </c>
      <c r="F79" s="33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>
        <v>0</v>
      </c>
      <c r="X79" s="57">
        <v>2</v>
      </c>
      <c r="Y79" s="57" t="s">
        <v>19</v>
      </c>
      <c r="Z79" s="57">
        <v>2</v>
      </c>
      <c r="AA79" s="57">
        <v>0</v>
      </c>
      <c r="AB79" s="57">
        <v>2</v>
      </c>
      <c r="AC79" s="57" t="s">
        <v>19</v>
      </c>
      <c r="AD79" s="57">
        <v>2</v>
      </c>
      <c r="AE79" s="58"/>
      <c r="AF79" s="58"/>
      <c r="AG79" s="58"/>
      <c r="AH79" s="58"/>
      <c r="AI79" s="31"/>
      <c r="AJ79" s="31"/>
      <c r="AK79" s="31"/>
      <c r="AL79" s="31"/>
    </row>
    <row r="80" spans="1:38" ht="17.25" x14ac:dyDescent="0.25">
      <c r="A80" s="59" t="s">
        <v>97</v>
      </c>
      <c r="B80" s="60">
        <f t="shared" si="17"/>
        <v>28</v>
      </c>
      <c r="C80" s="61">
        <f t="shared" ref="C80" si="19">(G80+K80+O80+S80+W80+AA80)*15</f>
        <v>0</v>
      </c>
      <c r="D80" s="62">
        <v>28</v>
      </c>
      <c r="E80" s="63">
        <v>1</v>
      </c>
      <c r="F80" s="62"/>
      <c r="G80" s="64">
        <v>0</v>
      </c>
      <c r="H80" s="64">
        <v>2</v>
      </c>
      <c r="I80" s="64" t="s">
        <v>19</v>
      </c>
      <c r="J80" s="64">
        <v>1</v>
      </c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8"/>
      <c r="AF80" s="58"/>
      <c r="AG80" s="58"/>
      <c r="AH80" s="58"/>
      <c r="AI80" s="31"/>
      <c r="AJ80" s="31"/>
      <c r="AK80" s="31"/>
      <c r="AL80" s="31"/>
    </row>
    <row r="81" spans="1:38" ht="16.5" x14ac:dyDescent="0.25">
      <c r="A81" s="32" t="s">
        <v>98</v>
      </c>
      <c r="B81" s="56">
        <f t="shared" si="17"/>
        <v>56</v>
      </c>
      <c r="C81" s="37">
        <f t="shared" si="18"/>
        <v>0</v>
      </c>
      <c r="D81" s="33">
        <v>56</v>
      </c>
      <c r="E81" s="34">
        <f>+J81+N81+R81+V81+Z81+AD81+AH81</f>
        <v>1</v>
      </c>
      <c r="F81" s="33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33"/>
      <c r="X81" s="33"/>
      <c r="Y81" s="33"/>
      <c r="Z81" s="33"/>
      <c r="AA81" s="33">
        <v>0</v>
      </c>
      <c r="AB81" s="33">
        <v>4</v>
      </c>
      <c r="AC81" s="33" t="s">
        <v>19</v>
      </c>
      <c r="AD81" s="33">
        <v>1</v>
      </c>
      <c r="AE81" s="33"/>
      <c r="AF81" s="33"/>
      <c r="AG81" s="33"/>
      <c r="AH81" s="33"/>
      <c r="AI81" s="31"/>
      <c r="AJ81" s="31"/>
      <c r="AK81" s="31"/>
      <c r="AL81" s="31"/>
    </row>
    <row r="82" spans="1:38" ht="17.25" x14ac:dyDescent="0.25">
      <c r="A82" s="32" t="s">
        <v>99</v>
      </c>
      <c r="B82" s="56">
        <f t="shared" si="17"/>
        <v>56</v>
      </c>
      <c r="C82" s="37">
        <f t="shared" si="18"/>
        <v>0</v>
      </c>
      <c r="D82" s="33">
        <v>56</v>
      </c>
      <c r="E82" s="34">
        <f>+J82+N82+R82+V82+Z82+AD82+AH82</f>
        <v>2</v>
      </c>
      <c r="F82" s="33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33"/>
      <c r="X82" s="33"/>
      <c r="Y82" s="33"/>
      <c r="Z82" s="33"/>
      <c r="AA82" s="33"/>
      <c r="AB82" s="33"/>
      <c r="AC82" s="33"/>
      <c r="AD82" s="33"/>
      <c r="AE82" s="33">
        <v>0</v>
      </c>
      <c r="AF82" s="33">
        <v>4</v>
      </c>
      <c r="AG82" s="33" t="s">
        <v>19</v>
      </c>
      <c r="AH82" s="33">
        <v>2</v>
      </c>
      <c r="AI82" s="31"/>
      <c r="AJ82" s="31"/>
      <c r="AK82" s="31"/>
      <c r="AL82" s="31"/>
    </row>
    <row r="83" spans="1:38" ht="17.25" x14ac:dyDescent="0.25">
      <c r="A83" s="32" t="s">
        <v>100</v>
      </c>
      <c r="B83" s="56">
        <f t="shared" si="17"/>
        <v>84</v>
      </c>
      <c r="C83" s="37">
        <f t="shared" si="18"/>
        <v>0</v>
      </c>
      <c r="D83" s="33">
        <v>84</v>
      </c>
      <c r="E83" s="34">
        <f>+J83+N83+R83+V83+Z83+AD83+AH83+AL83</f>
        <v>7</v>
      </c>
      <c r="F83" s="33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1">
        <v>0</v>
      </c>
      <c r="AJ83" s="31">
        <v>6</v>
      </c>
      <c r="AK83" s="31" t="s">
        <v>19</v>
      </c>
      <c r="AL83" s="31">
        <v>7</v>
      </c>
    </row>
    <row r="84" spans="1:38" ht="17.25" x14ac:dyDescent="0.25">
      <c r="A84" s="32" t="s">
        <v>101</v>
      </c>
      <c r="B84" s="56">
        <v>405</v>
      </c>
      <c r="C84" s="37">
        <v>0</v>
      </c>
      <c r="D84" s="33">
        <v>378</v>
      </c>
      <c r="E84" s="34">
        <v>25</v>
      </c>
      <c r="F84" s="33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33"/>
      <c r="X84" s="33"/>
      <c r="Y84" s="33"/>
      <c r="Z84" s="33"/>
      <c r="AA84" s="33"/>
      <c r="AB84" s="33"/>
      <c r="AC84" s="33"/>
      <c r="AD84" s="33"/>
      <c r="AE84" s="33">
        <v>0</v>
      </c>
      <c r="AF84" s="33">
        <v>27</v>
      </c>
      <c r="AG84" s="33" t="s">
        <v>19</v>
      </c>
      <c r="AH84" s="33">
        <v>25</v>
      </c>
      <c r="AI84" s="31"/>
      <c r="AJ84" s="31"/>
      <c r="AK84" s="31"/>
      <c r="AL84" s="31"/>
    </row>
    <row r="85" spans="1:38" ht="17.25" x14ac:dyDescent="0.25">
      <c r="A85" s="32" t="s">
        <v>102</v>
      </c>
      <c r="B85" s="56">
        <v>405</v>
      </c>
      <c r="C85" s="37">
        <f>(G85+K85+O85+S85+W85+AA85+AE85)*15</f>
        <v>0</v>
      </c>
      <c r="D85" s="33">
        <v>378</v>
      </c>
      <c r="E85" s="34">
        <v>25</v>
      </c>
      <c r="F85" s="33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1">
        <v>0</v>
      </c>
      <c r="AJ85" s="31">
        <v>27</v>
      </c>
      <c r="AK85" s="31" t="s">
        <v>19</v>
      </c>
      <c r="AL85" s="31">
        <v>25</v>
      </c>
    </row>
    <row r="86" spans="1:38" ht="17.25" x14ac:dyDescent="0.3">
      <c r="A86" s="52" t="s">
        <v>92</v>
      </c>
      <c r="B86" s="34">
        <f>SUM(B76:B85)</f>
        <v>1146</v>
      </c>
      <c r="C86" s="34">
        <f>SUM(C76:C85)</f>
        <v>56</v>
      </c>
      <c r="D86" s="34">
        <f>SUM(D76:D85)</f>
        <v>1036</v>
      </c>
      <c r="E86" s="34">
        <f>SUM(E76:E85)</f>
        <v>71</v>
      </c>
      <c r="F86" s="57"/>
      <c r="G86" s="58">
        <f t="shared" ref="G86:AL86" si="20">SUM(G76:G85)+G74</f>
        <v>14</v>
      </c>
      <c r="H86" s="58">
        <f t="shared" si="20"/>
        <v>14</v>
      </c>
      <c r="I86" s="58">
        <f t="shared" si="20"/>
        <v>0</v>
      </c>
      <c r="J86" s="58">
        <f t="shared" si="20"/>
        <v>32</v>
      </c>
      <c r="K86" s="58">
        <f t="shared" si="20"/>
        <v>13</v>
      </c>
      <c r="L86" s="58">
        <f t="shared" si="20"/>
        <v>14</v>
      </c>
      <c r="M86" s="58">
        <f t="shared" si="20"/>
        <v>0</v>
      </c>
      <c r="N86" s="58">
        <f t="shared" si="20"/>
        <v>30</v>
      </c>
      <c r="O86" s="58">
        <f t="shared" si="20"/>
        <v>15</v>
      </c>
      <c r="P86" s="58">
        <f t="shared" si="20"/>
        <v>14</v>
      </c>
      <c r="Q86" s="58">
        <f t="shared" si="20"/>
        <v>0</v>
      </c>
      <c r="R86" s="58">
        <v>28</v>
      </c>
      <c r="S86" s="58">
        <f t="shared" si="20"/>
        <v>14</v>
      </c>
      <c r="T86" s="58">
        <f t="shared" si="20"/>
        <v>15</v>
      </c>
      <c r="U86" s="58">
        <f t="shared" si="20"/>
        <v>0</v>
      </c>
      <c r="V86" s="34">
        <v>27</v>
      </c>
      <c r="W86" s="58">
        <f t="shared" si="20"/>
        <v>11</v>
      </c>
      <c r="X86" s="58">
        <f t="shared" si="20"/>
        <v>19</v>
      </c>
      <c r="Y86" s="58">
        <f t="shared" si="20"/>
        <v>0</v>
      </c>
      <c r="Z86" s="58">
        <v>31</v>
      </c>
      <c r="AA86" s="58">
        <f t="shared" si="20"/>
        <v>15</v>
      </c>
      <c r="AB86" s="58">
        <f t="shared" si="20"/>
        <v>19</v>
      </c>
      <c r="AC86" s="58">
        <f t="shared" si="20"/>
        <v>0</v>
      </c>
      <c r="AD86" s="58">
        <f t="shared" si="20"/>
        <v>33</v>
      </c>
      <c r="AE86" s="58">
        <f t="shared" si="20"/>
        <v>0</v>
      </c>
      <c r="AF86" s="58">
        <f t="shared" si="20"/>
        <v>31</v>
      </c>
      <c r="AG86" s="58">
        <f t="shared" si="20"/>
        <v>0</v>
      </c>
      <c r="AH86" s="58">
        <f t="shared" si="20"/>
        <v>27</v>
      </c>
      <c r="AI86" s="31">
        <f t="shared" si="20"/>
        <v>0</v>
      </c>
      <c r="AJ86" s="31">
        <f t="shared" si="20"/>
        <v>33</v>
      </c>
      <c r="AK86" s="31">
        <f t="shared" si="20"/>
        <v>0</v>
      </c>
      <c r="AL86" s="65">
        <f t="shared" si="20"/>
        <v>32</v>
      </c>
    </row>
    <row r="87" spans="1:38" ht="16.5" x14ac:dyDescent="0.25">
      <c r="A87" s="1"/>
      <c r="B87" s="34">
        <f>+B74+B86</f>
        <v>3448</v>
      </c>
      <c r="C87" s="34">
        <f>+C74+C86</f>
        <v>1148</v>
      </c>
      <c r="D87" s="34">
        <f>+D74+D86</f>
        <v>2240</v>
      </c>
      <c r="E87" s="34">
        <f>+E74+E86</f>
        <v>240</v>
      </c>
      <c r="F87" s="3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1:38" ht="16.5" x14ac:dyDescent="0.25">
      <c r="A88" s="1"/>
      <c r="B88" s="2"/>
      <c r="C88" s="2"/>
      <c r="D88" s="2"/>
      <c r="E88" s="66"/>
      <c r="F88" s="3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</row>
    <row r="89" spans="1:38" ht="16.5" x14ac:dyDescent="0.25">
      <c r="A89" s="1"/>
      <c r="B89" s="67">
        <f>SUM(C89:D89)</f>
        <v>0.98259860788863107</v>
      </c>
      <c r="C89" s="67">
        <f>+C87/B87</f>
        <v>0.33294663573085848</v>
      </c>
      <c r="D89" s="67">
        <f>+D87/B87</f>
        <v>0.64965197215777259</v>
      </c>
      <c r="E89" s="66"/>
      <c r="F89" s="3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</row>
    <row r="90" spans="1:38" ht="16.5" x14ac:dyDescent="0.25">
      <c r="A90" s="1"/>
      <c r="B90" s="2"/>
      <c r="C90" s="2"/>
      <c r="D90" s="2"/>
      <c r="E90" s="66"/>
      <c r="F90" s="3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ht="16.5" x14ac:dyDescent="0.25">
      <c r="A91" s="1"/>
      <c r="B91" s="68" t="s">
        <v>103</v>
      </c>
      <c r="C91" s="2"/>
      <c r="D91" s="2"/>
      <c r="E91" s="2"/>
      <c r="F91" s="3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</row>
    <row r="92" spans="1:38" ht="16.5" x14ac:dyDescent="0.25">
      <c r="A92" s="1"/>
      <c r="B92" s="2" t="s">
        <v>104</v>
      </c>
      <c r="C92" s="2"/>
      <c r="D92" s="2"/>
      <c r="E92" s="2"/>
      <c r="F92" s="3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</row>
    <row r="93" spans="1:38" ht="16.5" x14ac:dyDescent="0.25">
      <c r="A93" s="1"/>
      <c r="B93" s="2" t="s">
        <v>105</v>
      </c>
      <c r="C93" s="2"/>
      <c r="D93" s="2"/>
      <c r="E93" s="2"/>
      <c r="F93" s="3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</row>
    <row r="94" spans="1:38" ht="16.5" x14ac:dyDescent="0.25">
      <c r="A94" s="1"/>
      <c r="B94" s="2" t="s">
        <v>106</v>
      </c>
      <c r="C94" s="2"/>
      <c r="D94" s="2"/>
      <c r="E94" s="2"/>
      <c r="F94" s="3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</row>
  </sheetData>
  <mergeCells count="37">
    <mergeCell ref="A50:D50"/>
    <mergeCell ref="A54:D54"/>
    <mergeCell ref="A58:D58"/>
    <mergeCell ref="A66:D66"/>
    <mergeCell ref="A75:D75"/>
    <mergeCell ref="AE6:AH6"/>
    <mergeCell ref="AI6:AL6"/>
    <mergeCell ref="A8:D8"/>
    <mergeCell ref="A33:D33"/>
    <mergeCell ref="A38:D38"/>
    <mergeCell ref="A46:D46"/>
    <mergeCell ref="G6:J6"/>
    <mergeCell ref="K6:N6"/>
    <mergeCell ref="O6:R6"/>
    <mergeCell ref="S6:V6"/>
    <mergeCell ref="W6:Z6"/>
    <mergeCell ref="AA6:AD6"/>
    <mergeCell ref="W4:AD4"/>
    <mergeCell ref="AE4:AL4"/>
    <mergeCell ref="G5:J5"/>
    <mergeCell ref="K5:N5"/>
    <mergeCell ref="O5:R5"/>
    <mergeCell ref="S5:V5"/>
    <mergeCell ref="W5:Z5"/>
    <mergeCell ref="AA5:AD5"/>
    <mergeCell ref="AE5:AH5"/>
    <mergeCell ref="AI5:AL5"/>
    <mergeCell ref="A2:A7"/>
    <mergeCell ref="B2:E3"/>
    <mergeCell ref="F2:F7"/>
    <mergeCell ref="G2:AL3"/>
    <mergeCell ref="B4:B7"/>
    <mergeCell ref="C4:C7"/>
    <mergeCell ref="D4:D7"/>
    <mergeCell ref="E4:E7"/>
    <mergeCell ref="G4:N4"/>
    <mergeCell ref="O4:V4"/>
  </mergeCells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TV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2026-09-22T06:42:38Z</dcterms:created>
  <dcterms:modified xsi:type="dcterms:W3CDTF">2026-09-22T06:42:47Z</dcterms:modified>
</cp:coreProperties>
</file>