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A132BC4E-64BF-49D6-91F0-41F6A4FDB32F}" xr6:coauthVersionLast="47" xr6:coauthVersionMax="47" xr10:uidLastSave="{00000000-0000-0000-0000-000000000000}"/>
  <bookViews>
    <workbookView xWindow="-120" yWindow="-120" windowWidth="29040" windowHeight="15720" xr2:uid="{D9922991-7DA1-40BF-9DA9-88D85DFFDB78}"/>
  </bookViews>
  <sheets>
    <sheet name="PÜSZ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H65" i="1" l="1"/>
  <c r="AE65" i="1"/>
  <c r="AB65" i="1"/>
  <c r="Z65" i="1"/>
  <c r="X65" i="1"/>
  <c r="W65" i="1"/>
  <c r="R65" i="1"/>
  <c r="O65" i="1"/>
  <c r="I65" i="1"/>
  <c r="E64" i="1"/>
  <c r="C64" i="1"/>
  <c r="B64" i="1" s="1"/>
  <c r="E63" i="1"/>
  <c r="C63" i="1"/>
  <c r="B63" i="1" s="1"/>
  <c r="C62" i="1"/>
  <c r="C65" i="1" s="1"/>
  <c r="C61" i="1"/>
  <c r="B61" i="1"/>
  <c r="C60" i="1"/>
  <c r="B60" i="1"/>
  <c r="E59" i="1"/>
  <c r="E65" i="1" s="1"/>
  <c r="C59" i="1"/>
  <c r="B59" i="1"/>
  <c r="E58" i="1"/>
  <c r="D58" i="1"/>
  <c r="B58" i="1"/>
  <c r="E57" i="1"/>
  <c r="D57" i="1"/>
  <c r="B57" i="1" s="1"/>
  <c r="AH54" i="1"/>
  <c r="AG54" i="1"/>
  <c r="AG65" i="1" s="1"/>
  <c r="AF54" i="1"/>
  <c r="AF65" i="1" s="1"/>
  <c r="AE54" i="1"/>
  <c r="AD54" i="1"/>
  <c r="AD65" i="1" s="1"/>
  <c r="AC54" i="1"/>
  <c r="AC65" i="1" s="1"/>
  <c r="AA54" i="1"/>
  <c r="AA65" i="1" s="1"/>
  <c r="Y54" i="1"/>
  <c r="Y65" i="1" s="1"/>
  <c r="U54" i="1"/>
  <c r="U65" i="1" s="1"/>
  <c r="S54" i="1"/>
  <c r="S65" i="1" s="1"/>
  <c r="R54" i="1"/>
  <c r="Q54" i="1"/>
  <c r="Q65" i="1" s="1"/>
  <c r="P54" i="1"/>
  <c r="P65" i="1" s="1"/>
  <c r="O54" i="1"/>
  <c r="M54" i="1"/>
  <c r="M65" i="1" s="1"/>
  <c r="L54" i="1"/>
  <c r="L65" i="1" s="1"/>
  <c r="K54" i="1"/>
  <c r="K65" i="1" s="1"/>
  <c r="J54" i="1"/>
  <c r="J65" i="1" s="1"/>
  <c r="I54" i="1"/>
  <c r="H54" i="1"/>
  <c r="H65" i="1" s="1"/>
  <c r="G54" i="1"/>
  <c r="G65" i="1" s="1"/>
  <c r="E53" i="1"/>
  <c r="B53" i="1"/>
  <c r="E52" i="1"/>
  <c r="B52" i="1"/>
  <c r="E51" i="1"/>
  <c r="B51" i="1"/>
  <c r="E50" i="1"/>
  <c r="B50" i="1"/>
  <c r="E49" i="1"/>
  <c r="B49" i="1"/>
  <c r="E48" i="1"/>
  <c r="C48" i="1"/>
  <c r="B48" i="1" s="1"/>
  <c r="E47" i="1"/>
  <c r="B47" i="1"/>
  <c r="E46" i="1"/>
  <c r="B46" i="1"/>
  <c r="E45" i="1"/>
  <c r="B45" i="1"/>
  <c r="E44" i="1"/>
  <c r="B44" i="1"/>
  <c r="E43" i="1"/>
  <c r="B43" i="1"/>
  <c r="E42" i="1"/>
  <c r="B42" i="1"/>
  <c r="E41" i="1"/>
  <c r="B41" i="1"/>
  <c r="E40" i="1"/>
  <c r="B40" i="1"/>
  <c r="E39" i="1"/>
  <c r="E38" i="1" s="1"/>
  <c r="B39" i="1"/>
  <c r="E37" i="1"/>
  <c r="D37" i="1"/>
  <c r="B37" i="1" s="1"/>
  <c r="E36" i="1"/>
  <c r="D36" i="1"/>
  <c r="B36" i="1"/>
  <c r="E35" i="1"/>
  <c r="D35" i="1"/>
  <c r="B35" i="1"/>
  <c r="E34" i="1"/>
  <c r="E33" i="1" s="1"/>
  <c r="E54" i="1" s="1"/>
  <c r="E66" i="1" s="1"/>
  <c r="D34" i="1"/>
  <c r="B34" i="1"/>
  <c r="E32" i="1"/>
  <c r="B32" i="1"/>
  <c r="E31" i="1"/>
  <c r="D31" i="1"/>
  <c r="B31" i="1" s="1"/>
  <c r="B30" i="1"/>
  <c r="E29" i="1"/>
  <c r="B29" i="1"/>
  <c r="E28" i="1"/>
  <c r="B28" i="1"/>
  <c r="B27" i="1"/>
  <c r="E26" i="1"/>
  <c r="C26" i="1"/>
  <c r="B26" i="1" s="1"/>
  <c r="C25" i="1"/>
  <c r="B25" i="1" s="1"/>
  <c r="E24" i="1"/>
  <c r="C24" i="1"/>
  <c r="C54" i="1" s="1"/>
  <c r="E23" i="1"/>
  <c r="B23" i="1"/>
  <c r="E22" i="1"/>
  <c r="B22" i="1"/>
  <c r="B21" i="1"/>
  <c r="E20" i="1"/>
  <c r="B20" i="1"/>
  <c r="B19" i="1"/>
  <c r="E18" i="1"/>
  <c r="B18" i="1"/>
  <c r="B17" i="1"/>
  <c r="E16" i="1"/>
  <c r="B16" i="1"/>
  <c r="E15" i="1"/>
  <c r="B15" i="1"/>
  <c r="E14" i="1"/>
  <c r="D14" i="1"/>
  <c r="B14" i="1" s="1"/>
  <c r="E13" i="1"/>
  <c r="B13" i="1"/>
  <c r="E12" i="1"/>
  <c r="B12" i="1"/>
  <c r="E11" i="1"/>
  <c r="B11" i="1"/>
  <c r="E10" i="1"/>
  <c r="B10" i="1"/>
  <c r="E9" i="1"/>
  <c r="B9" i="1"/>
  <c r="C66" i="1" l="1"/>
  <c r="D54" i="1"/>
  <c r="D66" i="1" s="1"/>
  <c r="B62" i="1"/>
  <c r="B65" i="1" s="1"/>
  <c r="B24" i="1"/>
  <c r="B54" i="1" s="1"/>
  <c r="B66" i="1" s="1"/>
  <c r="D65" i="1"/>
  <c r="C68" i="1" l="1"/>
  <c r="D68" i="1"/>
  <c r="B68" i="1" l="1"/>
</calcChain>
</file>

<file path=xl/sharedStrings.xml><?xml version="1.0" encoding="utf-8"?>
<sst xmlns="http://schemas.openxmlformats.org/spreadsheetml/2006/main" count="177" uniqueCount="91">
  <si>
    <t>PÜSZ - https://econ.unideb.hu/node/225</t>
  </si>
  <si>
    <t>TANTÁRGY</t>
  </si>
  <si>
    <t>TANTÁRGYAK ÓRASZÁMA</t>
  </si>
  <si>
    <t>Egymásra-épülés</t>
  </si>
  <si>
    <t>ÉVEK, FÉLÉVEK, TANÍTÁSI HETEK SZÁMA HETI ÓRASZÁM</t>
  </si>
  <si>
    <t>ÖSSZES</t>
  </si>
  <si>
    <t>ELMÉLET</t>
  </si>
  <si>
    <t>GYAKORLAT</t>
  </si>
  <si>
    <t>KREDIT = (a+b)/30</t>
  </si>
  <si>
    <t>I.</t>
  </si>
  <si>
    <t>II.</t>
  </si>
  <si>
    <t>III.</t>
  </si>
  <si>
    <t>IV.</t>
  </si>
  <si>
    <t>E</t>
  </si>
  <si>
    <t>GY</t>
  </si>
  <si>
    <t>V</t>
  </si>
  <si>
    <t>Kredit</t>
  </si>
  <si>
    <t>Közgazdaságtani, módszertani és üzleti ismeretek</t>
  </si>
  <si>
    <t>Gazdasági matematika I.</t>
  </si>
  <si>
    <t>G</t>
  </si>
  <si>
    <t>Gazdasági matematika II.</t>
  </si>
  <si>
    <t>K</t>
  </si>
  <si>
    <t>Statisztika I.</t>
  </si>
  <si>
    <t>Statisztika II.</t>
  </si>
  <si>
    <t>Statisztika I., Gazdasági matematika II.</t>
  </si>
  <si>
    <t>Üzleti informatika</t>
  </si>
  <si>
    <t>Bevezetés a közgazdaságtanba</t>
  </si>
  <si>
    <t>Mikroökonómia</t>
  </si>
  <si>
    <t>Gazdasági matematika I., Bevezetés a közgazdaságtanba</t>
  </si>
  <si>
    <t>Makroökonómia</t>
  </si>
  <si>
    <t>Nemzetközi közgazdaságtan</t>
  </si>
  <si>
    <t>Mikroökonómia, Makroökonómia</t>
  </si>
  <si>
    <t>Pénzügytan</t>
  </si>
  <si>
    <t>Vállalatgazdaságtan</t>
  </si>
  <si>
    <t>Adózási ismeretek I.</t>
  </si>
  <si>
    <t>Számvitel II.</t>
  </si>
  <si>
    <t>Marketing alapjai</t>
  </si>
  <si>
    <t>Számvitel I. (A számvitel alapjai)</t>
  </si>
  <si>
    <t>Menedzsment</t>
  </si>
  <si>
    <t>Üzleti kommunikáció</t>
  </si>
  <si>
    <t>Üzleti szaknyelv I.</t>
  </si>
  <si>
    <t>Üzleti szaknyelv II.</t>
  </si>
  <si>
    <t>Üzleti szaknyelv III.</t>
  </si>
  <si>
    <t>SZ</t>
  </si>
  <si>
    <t>Szervezeti magatartás</t>
  </si>
  <si>
    <t>Értékteremtő folyamatok menedzsmentje</t>
  </si>
  <si>
    <t>Emberi erőforrás menedzsment</t>
  </si>
  <si>
    <t>Környezetgazdaságtan</t>
  </si>
  <si>
    <t>Világgazdaságtan</t>
  </si>
  <si>
    <t>Társadalomtudományi alapismeretek</t>
  </si>
  <si>
    <t>Gazdasági magánjog</t>
  </si>
  <si>
    <t>Filozófia</t>
  </si>
  <si>
    <t>EU ismeretek</t>
  </si>
  <si>
    <t>Szociológia</t>
  </si>
  <si>
    <t>Pénzügyi és számviteli szakmai ismeretei</t>
  </si>
  <si>
    <t>Számvitel II. (Pénzügyi számvitel)</t>
  </si>
  <si>
    <t>Számvitel I.</t>
  </si>
  <si>
    <t>Számvitel III. (vezetői számvitel)</t>
  </si>
  <si>
    <t>Számvitel IV. (Éves beszámoló)</t>
  </si>
  <si>
    <t>Számvitel III., Gazdasági elemzés</t>
  </si>
  <si>
    <t>Vállalati pénzügyek I.</t>
  </si>
  <si>
    <t>Vállalati pénzügyek II.</t>
  </si>
  <si>
    <t>Gazdasági elemzés</t>
  </si>
  <si>
    <t>Pénzügyi és számviteli informatika</t>
  </si>
  <si>
    <t>Controlling</t>
  </si>
  <si>
    <t>Gazdasági elemzés, Számvitel III.</t>
  </si>
  <si>
    <t>Banküzemtan</t>
  </si>
  <si>
    <t>Üzleti tervezés</t>
  </si>
  <si>
    <t>Adózási ismeretek II.</t>
  </si>
  <si>
    <t>Adózás I., Vállalati pénzügyek II.</t>
  </si>
  <si>
    <t>ÁHT ismeretek és számvitel</t>
  </si>
  <si>
    <t>Ellenőrzés- és könyvvizsgálat</t>
  </si>
  <si>
    <t>Tanácsadás módszertana</t>
  </si>
  <si>
    <t>Gazdasági közjog</t>
  </si>
  <si>
    <t>Összesen</t>
  </si>
  <si>
    <t>Kritériumfeltételek ***</t>
  </si>
  <si>
    <t>szabadon választható 1. tárgy</t>
  </si>
  <si>
    <t>szabadon választható 2. tárgy</t>
  </si>
  <si>
    <t>szabadon választható 3. tárgy</t>
  </si>
  <si>
    <t>Matematika kritériumtantárgy</t>
  </si>
  <si>
    <t>Szakdolgozat 1</t>
  </si>
  <si>
    <t>Szakdolgozat 2</t>
  </si>
  <si>
    <t xml:space="preserve"> </t>
  </si>
  <si>
    <t>Szakdolgozat 3</t>
  </si>
  <si>
    <t>Gyakorlat</t>
  </si>
  <si>
    <t>magyarázat</t>
  </si>
  <si>
    <t>E = elméleti óra</t>
  </si>
  <si>
    <t>GY = gyakorlati óra</t>
  </si>
  <si>
    <t>V =Vizsga típusa</t>
  </si>
  <si>
    <t>Számvitel IV. a szaktantárgyi ismeretblokk utolsó tárgya, mely szigorlattal zárul (átfogó számonkérése az ismeretkörnek, mely magába foglalja a Számvitel I-II-III-IV, Gazdasági elemzés tárgyak anyagát)</t>
  </si>
  <si>
    <t>Adózási ismeretek a szaktantárgyi ismeretblokk utolsó tárgya, mely szigorlattal zárul (átfogó számonkérése az ismeretkörnek, mely magába foglalja a Pénzügytan, Vállalati pénzügyek I-II., Adózási ismeretek tárgyak anyagát)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</si>
</sst>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0"/>
      <name val="Arial"/>
      <charset val="204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8" fillId="0" borderId="0"/>
  </cellStyleXfs>
  <cellXfs count="66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/>
    <xf numFmtId="0" fontId="2" fillId="0" borderId="0" xfId="1" applyFont="1" applyAlignment="1">
      <alignment horizontal="center" vertical="center"/>
    </xf>
    <xf numFmtId="0" fontId="1" fillId="0" borderId="0" xfId="1"/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wrapText="1"/>
    </xf>
    <xf numFmtId="0" fontId="2" fillId="0" borderId="0" xfId="1" applyFont="1" applyAlignment="1">
      <alignment horizontal="center" wrapText="1"/>
    </xf>
    <xf numFmtId="0" fontId="2" fillId="0" borderId="6" xfId="1" applyFont="1" applyBorder="1" applyAlignment="1">
      <alignment horizont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wrapText="1"/>
    </xf>
    <xf numFmtId="0" fontId="2" fillId="0" borderId="9" xfId="1" applyFont="1" applyBorder="1" applyAlignment="1">
      <alignment horizontal="center" wrapText="1"/>
    </xf>
    <xf numFmtId="0" fontId="2" fillId="0" borderId="10" xfId="1" applyFont="1" applyBorder="1" applyAlignment="1">
      <alignment horizontal="center" wrapText="1"/>
    </xf>
    <xf numFmtId="0" fontId="2" fillId="0" borderId="11" xfId="1" applyFont="1" applyBorder="1" applyAlignment="1">
      <alignment horizontal="center" vertical="center" textRotation="90" wrapText="1"/>
    </xf>
    <xf numFmtId="0" fontId="3" fillId="0" borderId="11" xfId="1" applyFont="1" applyBorder="1" applyAlignment="1">
      <alignment horizontal="center" vertical="center" textRotation="90" wrapText="1"/>
    </xf>
    <xf numFmtId="0" fontId="2" fillId="0" borderId="11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textRotation="90" wrapText="1"/>
    </xf>
    <xf numFmtId="0" fontId="3" fillId="0" borderId="13" xfId="1" applyFont="1" applyBorder="1" applyAlignment="1">
      <alignment horizontal="center" vertical="center" textRotation="90" wrapText="1"/>
    </xf>
    <xf numFmtId="0" fontId="2" fillId="0" borderId="14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left"/>
    </xf>
    <xf numFmtId="0" fontId="3" fillId="0" borderId="17" xfId="1" applyFont="1" applyBorder="1" applyAlignment="1">
      <alignment horizont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wrapText="1"/>
    </xf>
    <xf numFmtId="0" fontId="2" fillId="0" borderId="11" xfId="1" applyFont="1" applyBorder="1" applyAlignment="1">
      <alignment vertical="center" wrapText="1"/>
    </xf>
    <xf numFmtId="0" fontId="2" fillId="0" borderId="11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2" fillId="0" borderId="11" xfId="1" applyFont="1" applyBorder="1" applyAlignment="1">
      <alignment vertical="center"/>
    </xf>
    <xf numFmtId="0" fontId="2" fillId="0" borderId="11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 wrapText="1"/>
    </xf>
    <xf numFmtId="0" fontId="2" fillId="0" borderId="11" xfId="1" applyFont="1" applyBorder="1"/>
    <xf numFmtId="0" fontId="2" fillId="0" borderId="11" xfId="2" applyFont="1" applyBorder="1" applyAlignment="1">
      <alignment vertical="center"/>
    </xf>
    <xf numFmtId="0" fontId="3" fillId="0" borderId="18" xfId="1" applyFont="1" applyBorder="1" applyAlignment="1">
      <alignment horizontal="left" wrapText="1"/>
    </xf>
    <xf numFmtId="0" fontId="3" fillId="0" borderId="19" xfId="1" applyFont="1" applyBorder="1" applyAlignment="1">
      <alignment horizontal="left" wrapText="1"/>
    </xf>
    <xf numFmtId="0" fontId="3" fillId="0" borderId="20" xfId="1" applyFont="1" applyBorder="1" applyAlignment="1">
      <alignment horizontal="left" wrapText="1"/>
    </xf>
    <xf numFmtId="0" fontId="3" fillId="0" borderId="18" xfId="1" applyFont="1" applyBorder="1" applyAlignment="1">
      <alignment horizontal="left"/>
    </xf>
    <xf numFmtId="0" fontId="3" fillId="0" borderId="19" xfId="1" applyFont="1" applyBorder="1" applyAlignment="1">
      <alignment horizontal="left"/>
    </xf>
    <xf numFmtId="0" fontId="3" fillId="0" borderId="20" xfId="1" applyFont="1" applyBorder="1" applyAlignment="1">
      <alignment horizontal="left"/>
    </xf>
    <xf numFmtId="0" fontId="5" fillId="0" borderId="0" xfId="1" applyFont="1"/>
    <xf numFmtId="0" fontId="3" fillId="0" borderId="11" xfId="1" applyFont="1" applyBorder="1" applyAlignment="1">
      <alignment vertical="center" wrapText="1"/>
    </xf>
    <xf numFmtId="0" fontId="2" fillId="0" borderId="19" xfId="1" applyFont="1" applyBorder="1"/>
    <xf numFmtId="0" fontId="3" fillId="0" borderId="11" xfId="1" applyFont="1" applyBorder="1" applyAlignment="1">
      <alignment horizontal="center" wrapText="1"/>
    </xf>
    <xf numFmtId="0" fontId="3" fillId="0" borderId="11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2" fillId="0" borderId="11" xfId="3" applyFont="1" applyBorder="1"/>
    <xf numFmtId="0" fontId="3" fillId="0" borderId="11" xfId="3" applyFont="1" applyBorder="1" applyAlignment="1">
      <alignment horizontal="center" vertical="center"/>
    </xf>
    <xf numFmtId="0" fontId="2" fillId="0" borderId="11" xfId="3" applyFont="1" applyBorder="1" applyAlignment="1">
      <alignment horizontal="center" vertical="center"/>
    </xf>
    <xf numFmtId="0" fontId="2" fillId="0" borderId="11" xfId="3" applyFont="1" applyBorder="1" applyAlignment="1">
      <alignment horizontal="center" vertical="center" wrapText="1"/>
    </xf>
    <xf numFmtId="0" fontId="3" fillId="0" borderId="11" xfId="3" applyFont="1" applyBorder="1" applyAlignment="1">
      <alignment horizontal="center" vertical="center" wrapText="1"/>
    </xf>
    <xf numFmtId="0" fontId="7" fillId="0" borderId="11" xfId="3" applyFont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9" fontId="2" fillId="0" borderId="0" xfId="1" applyNumberFormat="1" applyFont="1"/>
    <xf numFmtId="0" fontId="3" fillId="0" borderId="0" xfId="1" applyFont="1"/>
    <xf numFmtId="0" fontId="1" fillId="0" borderId="0" xfId="1" applyAlignment="1">
      <alignment vertical="center"/>
    </xf>
    <xf numFmtId="0" fontId="9" fillId="0" borderId="0" xfId="1" applyFont="1" applyAlignment="1">
      <alignment horizontal="center" vertical="center"/>
    </xf>
  </cellXfs>
  <cellStyles count="4">
    <cellStyle name="Normál" xfId="0" builtinId="0"/>
    <cellStyle name="Normál 2 2 2" xfId="2" xr:uid="{75C6E059-DA55-4854-9379-7B5BD736E640}"/>
    <cellStyle name="Normál 2 4" xfId="3" xr:uid="{E4766B06-44BD-4D02-A20C-8F6D90EE6BBD}"/>
    <cellStyle name="Normál 3" xfId="1" xr:uid="{4F92B93F-65AF-4B9B-B31F-0875CC0DFB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4C1F5-94B8-42B1-B4DB-56DB84437E7B}">
  <sheetPr>
    <tabColor rgb="FFFFFF00"/>
    <pageSetUpPr fitToPage="1"/>
  </sheetPr>
  <dimension ref="A1:AL75"/>
  <sheetViews>
    <sheetView tabSelected="1" zoomScale="60" zoomScaleNormal="60" workbookViewId="0"/>
  </sheetViews>
  <sheetFormatPr defaultColWidth="8.85546875" defaultRowHeight="12.75" x14ac:dyDescent="0.2"/>
  <cols>
    <col min="1" max="1" width="39" style="64" customWidth="1"/>
    <col min="2" max="2" width="6.7109375" style="4" customWidth="1"/>
    <col min="3" max="3" width="6.28515625" style="4" customWidth="1"/>
    <col min="4" max="4" width="6.7109375" style="4" customWidth="1"/>
    <col min="5" max="5" width="6.28515625" style="4" customWidth="1"/>
    <col min="6" max="6" width="23.7109375" style="65" customWidth="1"/>
    <col min="7" max="7" width="3.7109375" style="4" customWidth="1"/>
    <col min="8" max="8" width="3.85546875" style="4" customWidth="1"/>
    <col min="9" max="9" width="3.28515625" style="4" customWidth="1"/>
    <col min="10" max="10" width="6.5703125" style="4" customWidth="1"/>
    <col min="11" max="12" width="3.85546875" style="4" customWidth="1"/>
    <col min="13" max="13" width="4.140625" style="4" customWidth="1"/>
    <col min="14" max="14" width="7.140625" style="4" customWidth="1"/>
    <col min="15" max="16" width="3.85546875" style="4" customWidth="1"/>
    <col min="17" max="17" width="4" style="4" customWidth="1"/>
    <col min="18" max="18" width="7.42578125" style="4" customWidth="1"/>
    <col min="19" max="20" width="3.85546875" style="4" customWidth="1"/>
    <col min="21" max="21" width="4.140625" style="4" customWidth="1"/>
    <col min="22" max="22" width="6.85546875" style="4" customWidth="1"/>
    <col min="23" max="24" width="3.85546875" style="4" customWidth="1"/>
    <col min="25" max="25" width="4" style="4" customWidth="1"/>
    <col min="26" max="26" width="7" style="4" customWidth="1"/>
    <col min="27" max="29" width="3.85546875" style="4" customWidth="1"/>
    <col min="30" max="30" width="7.140625" style="4" customWidth="1"/>
    <col min="31" max="31" width="2.7109375" style="4" customWidth="1"/>
    <col min="32" max="32" width="3.85546875" style="4" customWidth="1"/>
    <col min="33" max="33" width="4" style="4" customWidth="1"/>
    <col min="34" max="34" width="7.7109375" style="4" customWidth="1"/>
    <col min="35" max="16384" width="8.85546875" style="4"/>
  </cols>
  <sheetData>
    <row r="1" spans="1:34" ht="16.5" thickBot="1" x14ac:dyDescent="0.3">
      <c r="A1" s="1" t="s">
        <v>0</v>
      </c>
      <c r="B1" s="2"/>
      <c r="C1" s="2"/>
      <c r="D1" s="2"/>
      <c r="E1" s="2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x14ac:dyDescent="0.2">
      <c r="A2" s="5" t="s">
        <v>1</v>
      </c>
      <c r="B2" s="6" t="s">
        <v>2</v>
      </c>
      <c r="C2" s="7"/>
      <c r="D2" s="7"/>
      <c r="E2" s="8"/>
      <c r="F2" s="5" t="s">
        <v>3</v>
      </c>
      <c r="G2" s="9" t="s">
        <v>4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1"/>
    </row>
    <row r="3" spans="1:34" x14ac:dyDescent="0.2">
      <c r="A3" s="12"/>
      <c r="B3" s="13"/>
      <c r="C3" s="14"/>
      <c r="D3" s="14"/>
      <c r="E3" s="15"/>
      <c r="F3" s="12"/>
      <c r="G3" s="16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8"/>
    </row>
    <row r="4" spans="1:34" ht="12.75" customHeight="1" x14ac:dyDescent="0.2">
      <c r="A4" s="12"/>
      <c r="B4" s="19" t="s">
        <v>5</v>
      </c>
      <c r="C4" s="19" t="s">
        <v>6</v>
      </c>
      <c r="D4" s="19" t="s">
        <v>7</v>
      </c>
      <c r="E4" s="20" t="s">
        <v>8</v>
      </c>
      <c r="F4" s="12"/>
      <c r="G4" s="21" t="s">
        <v>9</v>
      </c>
      <c r="H4" s="21"/>
      <c r="I4" s="21"/>
      <c r="J4" s="21"/>
      <c r="K4" s="21"/>
      <c r="L4" s="21"/>
      <c r="M4" s="21"/>
      <c r="N4" s="21"/>
      <c r="O4" s="21" t="s">
        <v>10</v>
      </c>
      <c r="P4" s="21"/>
      <c r="Q4" s="21"/>
      <c r="R4" s="21"/>
      <c r="S4" s="21"/>
      <c r="T4" s="21"/>
      <c r="U4" s="21"/>
      <c r="V4" s="21"/>
      <c r="W4" s="21" t="s">
        <v>11</v>
      </c>
      <c r="X4" s="21"/>
      <c r="Y4" s="21"/>
      <c r="Z4" s="21"/>
      <c r="AA4" s="21"/>
      <c r="AB4" s="21"/>
      <c r="AC4" s="21"/>
      <c r="AD4" s="21"/>
      <c r="AE4" s="21" t="s">
        <v>12</v>
      </c>
      <c r="AF4" s="21"/>
      <c r="AG4" s="21"/>
      <c r="AH4" s="21"/>
    </row>
    <row r="5" spans="1:34" ht="15.75" x14ac:dyDescent="0.2">
      <c r="A5" s="12"/>
      <c r="B5" s="19"/>
      <c r="C5" s="19"/>
      <c r="D5" s="19"/>
      <c r="E5" s="20"/>
      <c r="F5" s="12"/>
      <c r="G5" s="21">
        <v>1</v>
      </c>
      <c r="H5" s="21"/>
      <c r="I5" s="21"/>
      <c r="J5" s="21"/>
      <c r="K5" s="21">
        <v>2</v>
      </c>
      <c r="L5" s="21"/>
      <c r="M5" s="21"/>
      <c r="N5" s="21"/>
      <c r="O5" s="21">
        <v>3</v>
      </c>
      <c r="P5" s="21"/>
      <c r="Q5" s="21"/>
      <c r="R5" s="21"/>
      <c r="S5" s="21">
        <v>4</v>
      </c>
      <c r="T5" s="21"/>
      <c r="U5" s="21"/>
      <c r="V5" s="21"/>
      <c r="W5" s="21">
        <v>5</v>
      </c>
      <c r="X5" s="21"/>
      <c r="Y5" s="21"/>
      <c r="Z5" s="21"/>
      <c r="AA5" s="21">
        <v>6</v>
      </c>
      <c r="AB5" s="21"/>
      <c r="AC5" s="21"/>
      <c r="AD5" s="21"/>
      <c r="AE5" s="21">
        <v>7</v>
      </c>
      <c r="AF5" s="21"/>
      <c r="AG5" s="21"/>
      <c r="AH5" s="21"/>
    </row>
    <row r="6" spans="1:34" ht="15.75" x14ac:dyDescent="0.2">
      <c r="A6" s="12"/>
      <c r="B6" s="19"/>
      <c r="C6" s="19"/>
      <c r="D6" s="19"/>
      <c r="E6" s="20"/>
      <c r="F6" s="12"/>
      <c r="G6" s="21">
        <v>15</v>
      </c>
      <c r="H6" s="21"/>
      <c r="I6" s="21"/>
      <c r="J6" s="21"/>
      <c r="K6" s="21">
        <v>15</v>
      </c>
      <c r="L6" s="21"/>
      <c r="M6" s="21"/>
      <c r="N6" s="21"/>
      <c r="O6" s="21">
        <v>15</v>
      </c>
      <c r="P6" s="21"/>
      <c r="Q6" s="21"/>
      <c r="R6" s="21"/>
      <c r="S6" s="21">
        <v>15</v>
      </c>
      <c r="T6" s="21"/>
      <c r="U6" s="21"/>
      <c r="V6" s="21"/>
      <c r="W6" s="21">
        <v>15</v>
      </c>
      <c r="X6" s="21"/>
      <c r="Y6" s="21"/>
      <c r="Z6" s="21"/>
      <c r="AA6" s="21">
        <v>15</v>
      </c>
      <c r="AB6" s="21"/>
      <c r="AC6" s="21"/>
      <c r="AD6" s="21"/>
      <c r="AE6" s="21">
        <v>15</v>
      </c>
      <c r="AF6" s="21"/>
      <c r="AG6" s="21"/>
      <c r="AH6" s="21"/>
    </row>
    <row r="7" spans="1:34" ht="36" customHeight="1" thickBot="1" x14ac:dyDescent="0.25">
      <c r="A7" s="12"/>
      <c r="B7" s="22"/>
      <c r="C7" s="22"/>
      <c r="D7" s="22"/>
      <c r="E7" s="23"/>
      <c r="F7" s="24"/>
      <c r="G7" s="25" t="s">
        <v>13</v>
      </c>
      <c r="H7" s="25" t="s">
        <v>14</v>
      </c>
      <c r="I7" s="25" t="s">
        <v>15</v>
      </c>
      <c r="J7" s="25" t="s">
        <v>16</v>
      </c>
      <c r="K7" s="25" t="s">
        <v>13</v>
      </c>
      <c r="L7" s="25" t="s">
        <v>14</v>
      </c>
      <c r="M7" s="25" t="s">
        <v>15</v>
      </c>
      <c r="N7" s="25" t="s">
        <v>16</v>
      </c>
      <c r="O7" s="25" t="s">
        <v>13</v>
      </c>
      <c r="P7" s="25" t="s">
        <v>14</v>
      </c>
      <c r="Q7" s="25" t="s">
        <v>15</v>
      </c>
      <c r="R7" s="25" t="s">
        <v>16</v>
      </c>
      <c r="S7" s="25" t="s">
        <v>13</v>
      </c>
      <c r="T7" s="25" t="s">
        <v>14</v>
      </c>
      <c r="U7" s="25" t="s">
        <v>15</v>
      </c>
      <c r="V7" s="25" t="s">
        <v>16</v>
      </c>
      <c r="W7" s="25" t="s">
        <v>13</v>
      </c>
      <c r="X7" s="25" t="s">
        <v>14</v>
      </c>
      <c r="Y7" s="25" t="s">
        <v>15</v>
      </c>
      <c r="Z7" s="25" t="s">
        <v>16</v>
      </c>
      <c r="AA7" s="25" t="s">
        <v>13</v>
      </c>
      <c r="AB7" s="25" t="s">
        <v>14</v>
      </c>
      <c r="AC7" s="26" t="s">
        <v>15</v>
      </c>
      <c r="AD7" s="25" t="s">
        <v>16</v>
      </c>
      <c r="AE7" s="27" t="s">
        <v>13</v>
      </c>
      <c r="AF7" s="25" t="s">
        <v>14</v>
      </c>
      <c r="AG7" s="25" t="s">
        <v>15</v>
      </c>
      <c r="AH7" s="25" t="s">
        <v>16</v>
      </c>
    </row>
    <row r="8" spans="1:34" ht="15.75" x14ac:dyDescent="0.25">
      <c r="A8" s="28" t="s">
        <v>17</v>
      </c>
      <c r="B8" s="28"/>
      <c r="C8" s="28"/>
      <c r="D8" s="28"/>
      <c r="E8" s="29">
        <v>88</v>
      </c>
      <c r="F8" s="30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</row>
    <row r="9" spans="1:34" ht="15.75" x14ac:dyDescent="0.2">
      <c r="A9" s="32" t="s">
        <v>18</v>
      </c>
      <c r="B9" s="33">
        <f>C9+D9</f>
        <v>56</v>
      </c>
      <c r="C9" s="33">
        <v>28</v>
      </c>
      <c r="D9" s="33">
        <v>28</v>
      </c>
      <c r="E9" s="34">
        <f>+J9+N9+R9+V9+Z9+AD9+AH9</f>
        <v>5</v>
      </c>
      <c r="F9" s="33"/>
      <c r="G9" s="33">
        <v>2</v>
      </c>
      <c r="H9" s="33">
        <v>2</v>
      </c>
      <c r="I9" s="33" t="s">
        <v>19</v>
      </c>
      <c r="J9" s="33">
        <v>5</v>
      </c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</row>
    <row r="10" spans="1:34" ht="15.75" x14ac:dyDescent="0.2">
      <c r="A10" s="35" t="s">
        <v>20</v>
      </c>
      <c r="B10" s="33">
        <f>C10+D10</f>
        <v>56</v>
      </c>
      <c r="C10" s="33">
        <v>28</v>
      </c>
      <c r="D10" s="33">
        <v>28</v>
      </c>
      <c r="E10" s="34">
        <f>+J10+N10+R10+V10+Z10+AD10+AH10</f>
        <v>5</v>
      </c>
      <c r="F10" s="33" t="s">
        <v>18</v>
      </c>
      <c r="G10" s="33"/>
      <c r="H10" s="33"/>
      <c r="I10" s="33"/>
      <c r="J10" s="33"/>
      <c r="K10" s="33">
        <v>2</v>
      </c>
      <c r="L10" s="33">
        <v>2</v>
      </c>
      <c r="M10" s="33" t="s">
        <v>21</v>
      </c>
      <c r="N10" s="33">
        <v>5</v>
      </c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</row>
    <row r="11" spans="1:34" ht="12.75" customHeight="1" x14ac:dyDescent="0.2">
      <c r="A11" s="32" t="s">
        <v>22</v>
      </c>
      <c r="B11" s="33">
        <f>C11+D11</f>
        <v>56</v>
      </c>
      <c r="C11" s="33">
        <v>28</v>
      </c>
      <c r="D11" s="33">
        <v>28</v>
      </c>
      <c r="E11" s="34">
        <f>+J11+N11+R11+V11+Z11+AD11+AH11</f>
        <v>5</v>
      </c>
      <c r="F11" s="33" t="s">
        <v>18</v>
      </c>
      <c r="G11" s="33"/>
      <c r="H11" s="33"/>
      <c r="I11" s="33"/>
      <c r="J11" s="33"/>
      <c r="K11" s="33"/>
      <c r="L11" s="33"/>
      <c r="M11" s="33"/>
      <c r="N11" s="33"/>
      <c r="O11" s="33">
        <v>2</v>
      </c>
      <c r="P11" s="33">
        <v>2</v>
      </c>
      <c r="Q11" s="33" t="s">
        <v>19</v>
      </c>
      <c r="R11" s="33">
        <v>5</v>
      </c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</row>
    <row r="12" spans="1:34" ht="31.5" x14ac:dyDescent="0.2">
      <c r="A12" s="35" t="s">
        <v>23</v>
      </c>
      <c r="B12" s="33">
        <f>C12+D12</f>
        <v>56</v>
      </c>
      <c r="C12" s="33">
        <v>28</v>
      </c>
      <c r="D12" s="33">
        <v>28</v>
      </c>
      <c r="E12" s="34">
        <f>+J12+N12+R12+V12+Z12+AD12+AH12</f>
        <v>5</v>
      </c>
      <c r="F12" s="33" t="s">
        <v>24</v>
      </c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>
        <v>2</v>
      </c>
      <c r="T12" s="33">
        <v>2</v>
      </c>
      <c r="U12" s="33" t="s">
        <v>21</v>
      </c>
      <c r="V12" s="33">
        <v>5</v>
      </c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</row>
    <row r="13" spans="1:34" ht="15.75" x14ac:dyDescent="0.2">
      <c r="A13" s="32" t="s">
        <v>25</v>
      </c>
      <c r="B13" s="33">
        <f>C13+D13</f>
        <v>42</v>
      </c>
      <c r="C13" s="33">
        <v>14</v>
      </c>
      <c r="D13" s="33">
        <v>28</v>
      </c>
      <c r="E13" s="34">
        <f>+J13+N13+R13+V13+Z13+AD13+AH13</f>
        <v>3</v>
      </c>
      <c r="F13" s="36"/>
      <c r="G13" s="33"/>
      <c r="H13" s="33"/>
      <c r="I13" s="33"/>
      <c r="J13" s="33"/>
      <c r="K13" s="33">
        <v>1</v>
      </c>
      <c r="L13" s="33">
        <v>2</v>
      </c>
      <c r="M13" s="33" t="s">
        <v>19</v>
      </c>
      <c r="N13" s="33">
        <v>3</v>
      </c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</row>
    <row r="14" spans="1:34" ht="15.75" x14ac:dyDescent="0.2">
      <c r="A14" s="35" t="s">
        <v>26</v>
      </c>
      <c r="B14" s="33">
        <f>C14+D14</f>
        <v>28</v>
      </c>
      <c r="C14" s="33">
        <v>28</v>
      </c>
      <c r="D14" s="33">
        <f>(H14+L14+P14+T14+X14+AB14)*15</f>
        <v>0</v>
      </c>
      <c r="E14" s="34">
        <f>+J14+N14+R14+V14+Z14+AD14+AH14</f>
        <v>3</v>
      </c>
      <c r="F14" s="36"/>
      <c r="G14" s="33">
        <v>2</v>
      </c>
      <c r="H14" s="33">
        <v>0</v>
      </c>
      <c r="I14" s="33" t="s">
        <v>21</v>
      </c>
      <c r="J14" s="33">
        <v>3</v>
      </c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</row>
    <row r="15" spans="1:34" ht="47.25" x14ac:dyDescent="0.2">
      <c r="A15" s="32" t="s">
        <v>27</v>
      </c>
      <c r="B15" s="33">
        <f>C15+D15</f>
        <v>56</v>
      </c>
      <c r="C15" s="33">
        <v>28</v>
      </c>
      <c r="D15" s="33">
        <v>28</v>
      </c>
      <c r="E15" s="34">
        <f>+J15+N15+R15+V15+Z15+AD15+AH15</f>
        <v>5</v>
      </c>
      <c r="F15" s="33" t="s">
        <v>28</v>
      </c>
      <c r="G15" s="33"/>
      <c r="H15" s="33"/>
      <c r="I15" s="33"/>
      <c r="J15" s="33"/>
      <c r="K15" s="33">
        <v>2</v>
      </c>
      <c r="L15" s="33">
        <v>2</v>
      </c>
      <c r="M15" s="33" t="s">
        <v>21</v>
      </c>
      <c r="N15" s="33">
        <v>5</v>
      </c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</row>
    <row r="16" spans="1:34" ht="47.25" x14ac:dyDescent="0.2">
      <c r="A16" s="35" t="s">
        <v>29</v>
      </c>
      <c r="B16" s="33">
        <f>C16+D16</f>
        <v>56</v>
      </c>
      <c r="C16" s="33">
        <v>28</v>
      </c>
      <c r="D16" s="33">
        <v>28</v>
      </c>
      <c r="E16" s="34">
        <f>+J16+N16+R16+V16+Z16+AD16+AH16</f>
        <v>5</v>
      </c>
      <c r="F16" s="33" t="s">
        <v>28</v>
      </c>
      <c r="G16" s="33"/>
      <c r="H16" s="33"/>
      <c r="I16" s="33"/>
      <c r="J16" s="33"/>
      <c r="K16" s="33"/>
      <c r="L16" s="33"/>
      <c r="M16" s="33"/>
      <c r="N16" s="33"/>
      <c r="O16" s="33">
        <v>2</v>
      </c>
      <c r="P16" s="33">
        <v>2</v>
      </c>
      <c r="Q16" s="33" t="s">
        <v>21</v>
      </c>
      <c r="R16" s="33">
        <v>5</v>
      </c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</row>
    <row r="17" spans="1:38" ht="31.5" x14ac:dyDescent="0.25">
      <c r="A17" s="35" t="s">
        <v>30</v>
      </c>
      <c r="B17" s="33">
        <f>C17+D17</f>
        <v>56</v>
      </c>
      <c r="C17" s="33">
        <v>28</v>
      </c>
      <c r="D17" s="33">
        <v>28</v>
      </c>
      <c r="E17" s="34">
        <v>3</v>
      </c>
      <c r="F17" s="33" t="s">
        <v>31</v>
      </c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>
        <v>2</v>
      </c>
      <c r="T17" s="33">
        <v>2</v>
      </c>
      <c r="U17" s="33" t="s">
        <v>21</v>
      </c>
      <c r="V17" s="33">
        <v>3</v>
      </c>
      <c r="W17" s="33"/>
      <c r="X17" s="33"/>
      <c r="Y17" s="33"/>
      <c r="Z17" s="33"/>
      <c r="AA17" s="33"/>
      <c r="AB17" s="33"/>
      <c r="AC17" s="33"/>
      <c r="AD17" s="37"/>
      <c r="AE17" s="33"/>
      <c r="AF17" s="33"/>
      <c r="AG17" s="33"/>
      <c r="AH17" s="33"/>
      <c r="AI17" s="38"/>
      <c r="AJ17" s="38"/>
      <c r="AK17" s="38"/>
      <c r="AL17" s="38"/>
    </row>
    <row r="18" spans="1:38" ht="15.75" x14ac:dyDescent="0.2">
      <c r="A18" s="35" t="s">
        <v>32</v>
      </c>
      <c r="B18" s="33">
        <f>C18+D18</f>
        <v>56</v>
      </c>
      <c r="C18" s="33">
        <v>28</v>
      </c>
      <c r="D18" s="33">
        <v>28</v>
      </c>
      <c r="E18" s="34">
        <f>+J18+N18+R18+V18+Z18+AD18+AH18</f>
        <v>5</v>
      </c>
      <c r="F18" s="33"/>
      <c r="G18" s="33">
        <v>2</v>
      </c>
      <c r="H18" s="33">
        <v>2</v>
      </c>
      <c r="I18" s="33" t="s">
        <v>21</v>
      </c>
      <c r="J18" s="33">
        <v>5</v>
      </c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</row>
    <row r="19" spans="1:38" ht="15.75" x14ac:dyDescent="0.2">
      <c r="A19" s="32" t="s">
        <v>33</v>
      </c>
      <c r="B19" s="33">
        <f>C19+D19</f>
        <v>56</v>
      </c>
      <c r="C19" s="33">
        <v>28</v>
      </c>
      <c r="D19" s="33">
        <v>28</v>
      </c>
      <c r="E19" s="34">
        <v>5</v>
      </c>
      <c r="F19" s="33"/>
      <c r="G19" s="33">
        <v>2</v>
      </c>
      <c r="H19" s="33">
        <v>2</v>
      </c>
      <c r="I19" s="33" t="s">
        <v>21</v>
      </c>
      <c r="J19" s="33">
        <v>5</v>
      </c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</row>
    <row r="20" spans="1:38" ht="15.75" x14ac:dyDescent="0.2">
      <c r="A20" s="35" t="s">
        <v>34</v>
      </c>
      <c r="B20" s="33">
        <f>C20+D20</f>
        <v>42</v>
      </c>
      <c r="C20" s="33">
        <v>14</v>
      </c>
      <c r="D20" s="33">
        <v>28</v>
      </c>
      <c r="E20" s="34">
        <f>+J20+N20+R20+V20+Z20+AD20+AH20</f>
        <v>3</v>
      </c>
      <c r="F20" s="33" t="s">
        <v>35</v>
      </c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>
        <v>1</v>
      </c>
      <c r="X20" s="33">
        <v>2</v>
      </c>
      <c r="Y20" s="33" t="s">
        <v>19</v>
      </c>
      <c r="Z20" s="33">
        <v>3</v>
      </c>
      <c r="AA20" s="33"/>
      <c r="AB20" s="33"/>
      <c r="AC20" s="33"/>
      <c r="AD20" s="33"/>
      <c r="AE20" s="33"/>
      <c r="AF20" s="33"/>
      <c r="AG20" s="33"/>
      <c r="AH20" s="33"/>
    </row>
    <row r="21" spans="1:38" ht="15.75" x14ac:dyDescent="0.2">
      <c r="A21" s="32" t="s">
        <v>36</v>
      </c>
      <c r="B21" s="33">
        <f>C21+D21</f>
        <v>42</v>
      </c>
      <c r="C21" s="33">
        <v>28</v>
      </c>
      <c r="D21" s="33">
        <v>14</v>
      </c>
      <c r="E21" s="34">
        <v>3</v>
      </c>
      <c r="F21" s="33"/>
      <c r="G21" s="33"/>
      <c r="H21" s="33"/>
      <c r="I21" s="33"/>
      <c r="J21" s="33"/>
      <c r="K21" s="33">
        <v>2</v>
      </c>
      <c r="L21" s="33">
        <v>1</v>
      </c>
      <c r="M21" s="33" t="s">
        <v>21</v>
      </c>
      <c r="N21" s="33">
        <v>3</v>
      </c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</row>
    <row r="22" spans="1:38" ht="15.75" x14ac:dyDescent="0.2">
      <c r="A22" s="35" t="s">
        <v>37</v>
      </c>
      <c r="B22" s="33">
        <f>C22+D22</f>
        <v>56</v>
      </c>
      <c r="C22" s="33">
        <v>28</v>
      </c>
      <c r="D22" s="33">
        <v>28</v>
      </c>
      <c r="E22" s="34">
        <f>+J22+N22+R22+V22+Z22+AD22+AH22</f>
        <v>5</v>
      </c>
      <c r="F22" s="33"/>
      <c r="G22" s="33"/>
      <c r="H22" s="33"/>
      <c r="I22" s="33"/>
      <c r="J22" s="33"/>
      <c r="K22" s="33">
        <v>2</v>
      </c>
      <c r="L22" s="33">
        <v>2</v>
      </c>
      <c r="M22" s="33" t="s">
        <v>21</v>
      </c>
      <c r="N22" s="33">
        <v>5</v>
      </c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</row>
    <row r="23" spans="1:38" ht="15.75" x14ac:dyDescent="0.2">
      <c r="A23" s="32" t="s">
        <v>38</v>
      </c>
      <c r="B23" s="33">
        <f>C23+D23</f>
        <v>42</v>
      </c>
      <c r="C23" s="33">
        <v>28</v>
      </c>
      <c r="D23" s="33">
        <v>14</v>
      </c>
      <c r="E23" s="34">
        <f>+J23+N23+R23+V23+Z23+AD23+AH23</f>
        <v>3</v>
      </c>
      <c r="F23" s="33"/>
      <c r="G23" s="33"/>
      <c r="H23" s="33"/>
      <c r="I23" s="33"/>
      <c r="J23" s="33"/>
      <c r="K23" s="33"/>
      <c r="L23" s="33"/>
      <c r="M23" s="33"/>
      <c r="N23" s="33"/>
      <c r="O23" s="33">
        <v>2</v>
      </c>
      <c r="P23" s="33">
        <v>1</v>
      </c>
      <c r="Q23" s="33" t="s">
        <v>21</v>
      </c>
      <c r="R23" s="33">
        <v>3</v>
      </c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</row>
    <row r="24" spans="1:38" ht="15.75" x14ac:dyDescent="0.2">
      <c r="A24" s="39" t="s">
        <v>39</v>
      </c>
      <c r="B24" s="33">
        <f>C24+D24</f>
        <v>28</v>
      </c>
      <c r="C24" s="33">
        <f>(G24+K24+O24+S24+W24+AA24)*15</f>
        <v>0</v>
      </c>
      <c r="D24" s="33">
        <v>28</v>
      </c>
      <c r="E24" s="34">
        <f>+J24+N24+R24+V24+Z24+AD24+AH24</f>
        <v>2</v>
      </c>
      <c r="F24" s="33"/>
      <c r="G24" s="33">
        <v>0</v>
      </c>
      <c r="H24" s="33">
        <v>2</v>
      </c>
      <c r="I24" s="33" t="s">
        <v>19</v>
      </c>
      <c r="J24" s="33">
        <v>2</v>
      </c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</row>
    <row r="25" spans="1:38" ht="15.75" x14ac:dyDescent="0.2">
      <c r="A25" s="32" t="s">
        <v>40</v>
      </c>
      <c r="B25" s="33">
        <f>C25+D25</f>
        <v>56</v>
      </c>
      <c r="C25" s="33">
        <f>(G25+K25+O25+S25+W25+AA25)*15</f>
        <v>0</v>
      </c>
      <c r="D25" s="33">
        <v>56</v>
      </c>
      <c r="E25" s="34">
        <v>3</v>
      </c>
      <c r="F25" s="33"/>
      <c r="G25" s="33"/>
      <c r="H25" s="33"/>
      <c r="I25" s="33"/>
      <c r="J25" s="33"/>
      <c r="K25" s="33">
        <v>0</v>
      </c>
      <c r="L25" s="33">
        <v>4</v>
      </c>
      <c r="M25" s="33" t="s">
        <v>19</v>
      </c>
      <c r="N25" s="33">
        <v>3</v>
      </c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</row>
    <row r="26" spans="1:38" ht="15.75" x14ac:dyDescent="0.2">
      <c r="A26" s="35" t="s">
        <v>41</v>
      </c>
      <c r="B26" s="33">
        <f>C26+D26</f>
        <v>56</v>
      </c>
      <c r="C26" s="33">
        <f>(G26+K26+O26+S26+W26+AA26)*15</f>
        <v>0</v>
      </c>
      <c r="D26" s="33">
        <v>56</v>
      </c>
      <c r="E26" s="34">
        <f>+J26+N26+R26+V26+Z26+AD26+AH26</f>
        <v>2</v>
      </c>
      <c r="F26" s="32" t="s">
        <v>40</v>
      </c>
      <c r="G26" s="33"/>
      <c r="H26" s="33"/>
      <c r="I26" s="33"/>
      <c r="J26" s="33"/>
      <c r="K26" s="33"/>
      <c r="L26" s="33"/>
      <c r="M26" s="33"/>
      <c r="N26" s="33"/>
      <c r="O26" s="33">
        <v>0</v>
      </c>
      <c r="P26" s="33">
        <v>4</v>
      </c>
      <c r="Q26" s="33" t="s">
        <v>19</v>
      </c>
      <c r="R26" s="33">
        <v>2</v>
      </c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</row>
    <row r="27" spans="1:38" ht="15.75" x14ac:dyDescent="0.2">
      <c r="A27" s="35" t="s">
        <v>42</v>
      </c>
      <c r="B27" s="33">
        <f>C27+D27</f>
        <v>56</v>
      </c>
      <c r="C27" s="33">
        <v>0</v>
      </c>
      <c r="D27" s="33">
        <v>56</v>
      </c>
      <c r="E27" s="34">
        <v>3</v>
      </c>
      <c r="F27" s="32" t="s">
        <v>41</v>
      </c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>
        <v>0</v>
      </c>
      <c r="T27" s="33">
        <v>4</v>
      </c>
      <c r="U27" s="33" t="s">
        <v>43</v>
      </c>
      <c r="V27" s="33">
        <v>3</v>
      </c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</row>
    <row r="28" spans="1:38" ht="15.75" x14ac:dyDescent="0.2">
      <c r="A28" s="32" t="s">
        <v>44</v>
      </c>
      <c r="B28" s="33">
        <f>C28+D28</f>
        <v>42</v>
      </c>
      <c r="C28" s="33">
        <v>28</v>
      </c>
      <c r="D28" s="33">
        <v>14</v>
      </c>
      <c r="E28" s="34">
        <f>+J28+N28+R28+V28+Z28+AD28+AH28</f>
        <v>3</v>
      </c>
      <c r="F28" s="33"/>
      <c r="G28" s="33"/>
      <c r="H28" s="33"/>
      <c r="I28" s="33"/>
      <c r="J28" s="33"/>
      <c r="K28" s="33">
        <v>2</v>
      </c>
      <c r="L28" s="33">
        <v>1</v>
      </c>
      <c r="M28" s="33" t="s">
        <v>21</v>
      </c>
      <c r="N28" s="33">
        <v>3</v>
      </c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</row>
    <row r="29" spans="1:38" ht="15.75" x14ac:dyDescent="0.2">
      <c r="A29" s="35" t="s">
        <v>45</v>
      </c>
      <c r="B29" s="33">
        <f>C29+D29</f>
        <v>42</v>
      </c>
      <c r="C29" s="33">
        <v>28</v>
      </c>
      <c r="D29" s="33">
        <v>14</v>
      </c>
      <c r="E29" s="34">
        <f>+J29+N29+R29+V29+Z29+AD29+AH29</f>
        <v>3</v>
      </c>
      <c r="F29" s="36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>
        <v>2</v>
      </c>
      <c r="T29" s="33">
        <v>1</v>
      </c>
      <c r="U29" s="33" t="s">
        <v>21</v>
      </c>
      <c r="V29" s="33">
        <v>3</v>
      </c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</row>
    <row r="30" spans="1:38" ht="15.75" x14ac:dyDescent="0.2">
      <c r="A30" s="32" t="s">
        <v>46</v>
      </c>
      <c r="B30" s="33">
        <f>C30+D30</f>
        <v>42</v>
      </c>
      <c r="C30" s="33">
        <v>28</v>
      </c>
      <c r="D30" s="33">
        <v>14</v>
      </c>
      <c r="E30" s="34">
        <v>3</v>
      </c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>
        <v>2</v>
      </c>
      <c r="X30" s="33">
        <v>1</v>
      </c>
      <c r="Y30" s="33" t="s">
        <v>21</v>
      </c>
      <c r="Z30" s="33">
        <v>3</v>
      </c>
      <c r="AA30" s="33"/>
      <c r="AB30" s="33"/>
      <c r="AC30" s="33"/>
      <c r="AD30" s="33"/>
      <c r="AE30" s="33"/>
      <c r="AF30" s="33"/>
      <c r="AG30" s="33"/>
      <c r="AH30" s="33"/>
    </row>
    <row r="31" spans="1:38" ht="15.75" x14ac:dyDescent="0.2">
      <c r="A31" s="35" t="s">
        <v>47</v>
      </c>
      <c r="B31" s="33">
        <f>C31+D31</f>
        <v>28</v>
      </c>
      <c r="C31" s="33">
        <v>28</v>
      </c>
      <c r="D31" s="33">
        <f>(H31+L31+P31+T31+X31+AB31)*15</f>
        <v>0</v>
      </c>
      <c r="E31" s="34">
        <f>+J31+N31+R31+V31+Z31+AD31+AH31</f>
        <v>3</v>
      </c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>
        <v>2</v>
      </c>
      <c r="X31" s="33">
        <v>0</v>
      </c>
      <c r="Y31" s="33" t="s">
        <v>21</v>
      </c>
      <c r="Z31" s="33">
        <v>3</v>
      </c>
      <c r="AA31" s="33"/>
      <c r="AB31" s="33"/>
      <c r="AC31" s="33"/>
      <c r="AD31" s="33"/>
      <c r="AE31" s="33"/>
      <c r="AF31" s="33"/>
      <c r="AG31" s="33"/>
      <c r="AH31" s="33"/>
    </row>
    <row r="32" spans="1:38" ht="15.75" x14ac:dyDescent="0.2">
      <c r="A32" s="32" t="s">
        <v>48</v>
      </c>
      <c r="B32" s="33">
        <f>C32+D32</f>
        <v>42</v>
      </c>
      <c r="C32" s="33">
        <v>28</v>
      </c>
      <c r="D32" s="33">
        <v>14</v>
      </c>
      <c r="E32" s="34">
        <f>+J32+N32+R32+V32+Z32+AD32+AH32</f>
        <v>3</v>
      </c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>
        <v>2</v>
      </c>
      <c r="AB32" s="33">
        <v>1</v>
      </c>
      <c r="AC32" s="33" t="s">
        <v>21</v>
      </c>
      <c r="AD32" s="33">
        <v>3</v>
      </c>
      <c r="AE32" s="33"/>
      <c r="AF32" s="33"/>
      <c r="AG32" s="33"/>
      <c r="AH32" s="33"/>
    </row>
    <row r="33" spans="1:34" ht="15.75" x14ac:dyDescent="0.25">
      <c r="A33" s="40" t="s">
        <v>49</v>
      </c>
      <c r="B33" s="41"/>
      <c r="C33" s="41"/>
      <c r="D33" s="42"/>
      <c r="E33" s="34">
        <f>SUM(E34:E37)</f>
        <v>12</v>
      </c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</row>
    <row r="34" spans="1:34" ht="15.75" x14ac:dyDescent="0.2">
      <c r="A34" s="32" t="s">
        <v>50</v>
      </c>
      <c r="B34" s="33">
        <f>SUM(C34:D34)</f>
        <v>28</v>
      </c>
      <c r="C34" s="33">
        <v>28</v>
      </c>
      <c r="D34" s="33">
        <f>(H34+L34+P34+T34+X34+AB34)*15</f>
        <v>0</v>
      </c>
      <c r="E34" s="34">
        <f>+J34+N34+R34+V34+Z34+AD34+AH35</f>
        <v>3</v>
      </c>
      <c r="F34" s="33"/>
      <c r="G34" s="33">
        <v>2</v>
      </c>
      <c r="H34" s="33">
        <v>0</v>
      </c>
      <c r="I34" s="33" t="s">
        <v>21</v>
      </c>
      <c r="J34" s="33">
        <v>3</v>
      </c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</row>
    <row r="35" spans="1:34" ht="15.75" x14ac:dyDescent="0.2">
      <c r="A35" s="35" t="s">
        <v>51</v>
      </c>
      <c r="B35" s="33">
        <f>SUM(C35:D35)</f>
        <v>28</v>
      </c>
      <c r="C35" s="33">
        <v>28</v>
      </c>
      <c r="D35" s="33">
        <f>(H35+L35+P35+T35+X35+AB35)*15</f>
        <v>0</v>
      </c>
      <c r="E35" s="34">
        <f>+J35+N35+R35+V35+Z35+AD35+AH36</f>
        <v>3</v>
      </c>
      <c r="F35" s="33"/>
      <c r="G35" s="33">
        <v>2</v>
      </c>
      <c r="H35" s="33">
        <v>0</v>
      </c>
      <c r="I35" s="33" t="s">
        <v>21</v>
      </c>
      <c r="J35" s="33">
        <v>3</v>
      </c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</row>
    <row r="36" spans="1:34" ht="15.75" x14ac:dyDescent="0.2">
      <c r="A36" s="32" t="s">
        <v>52</v>
      </c>
      <c r="B36" s="33">
        <f>SUM(C36:D36)</f>
        <v>28</v>
      </c>
      <c r="C36" s="33">
        <v>28</v>
      </c>
      <c r="D36" s="33">
        <f>(H36+L36+P36+T36+X36+AB36)*15</f>
        <v>0</v>
      </c>
      <c r="E36" s="34">
        <f>+J36+N36+R36+V36+Z36+AD36+AH37</f>
        <v>3</v>
      </c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>
        <v>2</v>
      </c>
      <c r="T36" s="33">
        <v>0</v>
      </c>
      <c r="U36" s="33" t="s">
        <v>21</v>
      </c>
      <c r="V36" s="33">
        <v>3</v>
      </c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</row>
    <row r="37" spans="1:34" ht="15.75" x14ac:dyDescent="0.2">
      <c r="A37" s="35" t="s">
        <v>53</v>
      </c>
      <c r="B37" s="33">
        <f>SUM(C37:D37)</f>
        <v>28</v>
      </c>
      <c r="C37" s="33">
        <v>28</v>
      </c>
      <c r="D37" s="33">
        <f>(H37+L37+P37+T37+X37+AB37)*15</f>
        <v>0</v>
      </c>
      <c r="E37" s="34">
        <f>+J37+N37+R37+V37+Z37+AD37+AH37</f>
        <v>3</v>
      </c>
      <c r="F37" s="33"/>
      <c r="G37" s="33"/>
      <c r="H37" s="33"/>
      <c r="I37" s="33"/>
      <c r="J37" s="33"/>
      <c r="K37" s="33">
        <v>2</v>
      </c>
      <c r="L37" s="33">
        <v>0</v>
      </c>
      <c r="M37" s="33" t="s">
        <v>21</v>
      </c>
      <c r="N37" s="33">
        <v>3</v>
      </c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</row>
    <row r="38" spans="1:34" ht="15.75" x14ac:dyDescent="0.25">
      <c r="A38" s="43" t="s">
        <v>54</v>
      </c>
      <c r="B38" s="44"/>
      <c r="C38" s="44"/>
      <c r="D38" s="45"/>
      <c r="E38" s="34">
        <f>SUM(E39:E53)</f>
        <v>69</v>
      </c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</row>
    <row r="39" spans="1:34" ht="15.75" x14ac:dyDescent="0.2">
      <c r="A39" s="32" t="s">
        <v>55</v>
      </c>
      <c r="B39" s="33">
        <f>SUM(C39:D39)</f>
        <v>84</v>
      </c>
      <c r="C39" s="33">
        <v>28</v>
      </c>
      <c r="D39" s="33">
        <v>56</v>
      </c>
      <c r="E39" s="34">
        <f>+J39+N39+R39+V39+Z39+AD39+AH39</f>
        <v>7</v>
      </c>
      <c r="F39" s="33" t="s">
        <v>56</v>
      </c>
      <c r="G39" s="33"/>
      <c r="H39" s="33"/>
      <c r="I39" s="33"/>
      <c r="J39" s="33"/>
      <c r="K39" s="33"/>
      <c r="L39" s="33"/>
      <c r="M39" s="33"/>
      <c r="N39" s="33"/>
      <c r="O39" s="33">
        <v>2</v>
      </c>
      <c r="P39" s="33">
        <v>4</v>
      </c>
      <c r="Q39" s="33" t="s">
        <v>21</v>
      </c>
      <c r="R39" s="33">
        <v>7</v>
      </c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</row>
    <row r="40" spans="1:34" ht="15.75" x14ac:dyDescent="0.2">
      <c r="A40" s="32" t="s">
        <v>57</v>
      </c>
      <c r="B40" s="33">
        <f>SUM(C40:D40)</f>
        <v>56</v>
      </c>
      <c r="C40" s="33">
        <v>28</v>
      </c>
      <c r="D40" s="33">
        <v>28</v>
      </c>
      <c r="E40" s="34">
        <f>+J40+N40+R40+V40+Z40+AD40+AH40</f>
        <v>5</v>
      </c>
      <c r="F40" s="33" t="s">
        <v>35</v>
      </c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>
        <v>2</v>
      </c>
      <c r="T40" s="33">
        <v>2</v>
      </c>
      <c r="U40" s="33" t="s">
        <v>21</v>
      </c>
      <c r="V40" s="33">
        <v>5</v>
      </c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</row>
    <row r="41" spans="1:34" ht="31.5" x14ac:dyDescent="0.2">
      <c r="A41" s="32" t="s">
        <v>58</v>
      </c>
      <c r="B41" s="33">
        <f>SUM(C41:D41)</f>
        <v>70</v>
      </c>
      <c r="C41" s="33">
        <v>28</v>
      </c>
      <c r="D41" s="33">
        <v>42</v>
      </c>
      <c r="E41" s="34">
        <f>+J41+N41+R41+V41+Z41+AD41+AH41</f>
        <v>6</v>
      </c>
      <c r="F41" s="33" t="s">
        <v>59</v>
      </c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>
        <v>2</v>
      </c>
      <c r="X41" s="33">
        <v>3</v>
      </c>
      <c r="Y41" s="33" t="s">
        <v>43</v>
      </c>
      <c r="Z41" s="33">
        <v>6</v>
      </c>
      <c r="AA41" s="33"/>
      <c r="AB41" s="33"/>
      <c r="AC41" s="33"/>
      <c r="AD41" s="33"/>
      <c r="AE41" s="33"/>
      <c r="AF41" s="33"/>
      <c r="AG41" s="33"/>
      <c r="AH41" s="33"/>
    </row>
    <row r="42" spans="1:34" ht="15.75" x14ac:dyDescent="0.2">
      <c r="A42" s="32" t="s">
        <v>60</v>
      </c>
      <c r="B42" s="33">
        <f>SUM(C42:D42)</f>
        <v>56</v>
      </c>
      <c r="C42" s="33">
        <v>28</v>
      </c>
      <c r="D42" s="33">
        <v>28</v>
      </c>
      <c r="E42" s="34">
        <f>+J42+N42+R42+V42+Z42+AD42+AH42</f>
        <v>5</v>
      </c>
      <c r="F42" s="33" t="s">
        <v>32</v>
      </c>
      <c r="G42" s="33"/>
      <c r="H42" s="33"/>
      <c r="I42" s="33"/>
      <c r="J42" s="33"/>
      <c r="K42" s="33"/>
      <c r="L42" s="33"/>
      <c r="M42" s="33"/>
      <c r="N42" s="33"/>
      <c r="O42" s="33">
        <v>2</v>
      </c>
      <c r="P42" s="33">
        <v>2</v>
      </c>
      <c r="Q42" s="33" t="s">
        <v>19</v>
      </c>
      <c r="R42" s="33">
        <v>5</v>
      </c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</row>
    <row r="43" spans="1:34" ht="15.75" x14ac:dyDescent="0.2">
      <c r="A43" s="32" t="s">
        <v>61</v>
      </c>
      <c r="B43" s="33">
        <f>SUM(C43:D43)</f>
        <v>56</v>
      </c>
      <c r="C43" s="33">
        <v>28</v>
      </c>
      <c r="D43" s="33">
        <v>28</v>
      </c>
      <c r="E43" s="34">
        <f>+J43+N43+R43+V43+Z43+AD43+AH43</f>
        <v>5</v>
      </c>
      <c r="F43" s="33" t="s">
        <v>60</v>
      </c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>
        <v>2</v>
      </c>
      <c r="T43" s="33">
        <v>2</v>
      </c>
      <c r="U43" s="33" t="s">
        <v>21</v>
      </c>
      <c r="V43" s="33">
        <v>5</v>
      </c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</row>
    <row r="44" spans="1:34" ht="15.75" x14ac:dyDescent="0.2">
      <c r="A44" s="32" t="s">
        <v>62</v>
      </c>
      <c r="B44" s="33">
        <f>SUM(C44:D44)</f>
        <v>56</v>
      </c>
      <c r="C44" s="33">
        <v>28</v>
      </c>
      <c r="D44" s="33">
        <v>28</v>
      </c>
      <c r="E44" s="34">
        <f>+J44+N44+R44+V44+Z44+AD44+AH44</f>
        <v>5</v>
      </c>
      <c r="F44" s="33" t="s">
        <v>35</v>
      </c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>
        <v>2</v>
      </c>
      <c r="T44" s="33">
        <v>2</v>
      </c>
      <c r="U44" s="33" t="s">
        <v>21</v>
      </c>
      <c r="V44" s="33">
        <v>5</v>
      </c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</row>
    <row r="45" spans="1:34" ht="15.75" x14ac:dyDescent="0.2">
      <c r="A45" s="32" t="s">
        <v>63</v>
      </c>
      <c r="B45" s="33">
        <f>SUM(C45:D45)</f>
        <v>28</v>
      </c>
      <c r="C45" s="33">
        <v>14</v>
      </c>
      <c r="D45" s="33">
        <v>14</v>
      </c>
      <c r="E45" s="34">
        <f>+J45+N45+R45+V45+Z45+AD45+AH45</f>
        <v>3</v>
      </c>
      <c r="F45" s="33" t="s">
        <v>35</v>
      </c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>
        <v>1</v>
      </c>
      <c r="X45" s="33">
        <v>1</v>
      </c>
      <c r="Y45" s="33" t="s">
        <v>19</v>
      </c>
      <c r="Z45" s="33">
        <v>3</v>
      </c>
      <c r="AA45" s="33"/>
      <c r="AB45" s="33"/>
      <c r="AC45" s="33"/>
      <c r="AD45" s="33"/>
      <c r="AE45" s="33"/>
      <c r="AF45" s="33"/>
      <c r="AG45" s="33"/>
      <c r="AH45" s="33"/>
    </row>
    <row r="46" spans="1:34" ht="31.5" x14ac:dyDescent="0.2">
      <c r="A46" s="32" t="s">
        <v>64</v>
      </c>
      <c r="B46" s="33">
        <f>SUM(C46:D46)</f>
        <v>56</v>
      </c>
      <c r="C46" s="33">
        <v>28</v>
      </c>
      <c r="D46" s="33">
        <v>28</v>
      </c>
      <c r="E46" s="34">
        <f>+J46+N46+R46+V46+Z46+AD46+AH46</f>
        <v>5</v>
      </c>
      <c r="F46" s="33" t="s">
        <v>65</v>
      </c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>
        <v>2</v>
      </c>
      <c r="X46" s="33">
        <v>2</v>
      </c>
      <c r="Y46" s="33" t="s">
        <v>21</v>
      </c>
      <c r="Z46" s="33">
        <v>5</v>
      </c>
      <c r="AA46" s="33"/>
      <c r="AB46" s="33"/>
      <c r="AC46" s="33"/>
      <c r="AD46" s="33"/>
      <c r="AE46" s="33"/>
      <c r="AF46" s="33"/>
      <c r="AG46" s="33"/>
      <c r="AH46" s="33"/>
    </row>
    <row r="47" spans="1:34" s="46" customFormat="1" ht="27.75" customHeight="1" x14ac:dyDescent="0.2">
      <c r="A47" s="32" t="s">
        <v>66</v>
      </c>
      <c r="B47" s="33">
        <f>SUM(C47:D47)</f>
        <v>56</v>
      </c>
      <c r="C47" s="33">
        <v>28</v>
      </c>
      <c r="D47" s="33">
        <v>28</v>
      </c>
      <c r="E47" s="34">
        <f>+J47+N47+R47+V47+Z47+AD47+AH47</f>
        <v>5</v>
      </c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>
        <v>2</v>
      </c>
      <c r="X47" s="33">
        <v>2</v>
      </c>
      <c r="Y47" s="33" t="s">
        <v>21</v>
      </c>
      <c r="Z47" s="33">
        <v>5</v>
      </c>
      <c r="AA47" s="34"/>
      <c r="AB47" s="34"/>
      <c r="AC47" s="34"/>
      <c r="AD47" s="34"/>
      <c r="AE47" s="34"/>
      <c r="AF47" s="34"/>
      <c r="AG47" s="34"/>
      <c r="AH47" s="34"/>
    </row>
    <row r="48" spans="1:34" ht="15.75" x14ac:dyDescent="0.2">
      <c r="A48" s="32" t="s">
        <v>67</v>
      </c>
      <c r="B48" s="33">
        <f>SUM(C48:D48)</f>
        <v>28</v>
      </c>
      <c r="C48" s="33">
        <f>(G48+K48+O48+S48+W48+AA48)*15</f>
        <v>0</v>
      </c>
      <c r="D48" s="33">
        <v>28</v>
      </c>
      <c r="E48" s="34">
        <f>+J48+N48+R48+V48+Z48+AD48+AH48</f>
        <v>4</v>
      </c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>
        <v>0</v>
      </c>
      <c r="AB48" s="33">
        <v>2</v>
      </c>
      <c r="AC48" s="33" t="s">
        <v>19</v>
      </c>
      <c r="AD48" s="33">
        <v>4</v>
      </c>
      <c r="AE48" s="33"/>
      <c r="AF48" s="33"/>
      <c r="AG48" s="33"/>
      <c r="AH48" s="33"/>
    </row>
    <row r="49" spans="1:34" ht="31.5" x14ac:dyDescent="0.2">
      <c r="A49" s="32" t="s">
        <v>68</v>
      </c>
      <c r="B49" s="33">
        <f>SUM(C49:D49)</f>
        <v>56</v>
      </c>
      <c r="C49" s="33">
        <v>28</v>
      </c>
      <c r="D49" s="33">
        <v>28</v>
      </c>
      <c r="E49" s="34">
        <f>+J49+N49+R49+V49+Z49+AD49+AH49</f>
        <v>5</v>
      </c>
      <c r="F49" s="33" t="s">
        <v>69</v>
      </c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>
        <v>2</v>
      </c>
      <c r="AB49" s="33">
        <v>2</v>
      </c>
      <c r="AC49" s="33" t="s">
        <v>43</v>
      </c>
      <c r="AD49" s="33">
        <v>5</v>
      </c>
      <c r="AE49" s="33"/>
      <c r="AF49" s="33"/>
      <c r="AG49" s="33"/>
      <c r="AH49" s="33"/>
    </row>
    <row r="50" spans="1:34" ht="15.75" x14ac:dyDescent="0.2">
      <c r="A50" s="32" t="s">
        <v>70</v>
      </c>
      <c r="B50" s="33">
        <f>SUM(C50:D50)</f>
        <v>56</v>
      </c>
      <c r="C50" s="33">
        <v>28</v>
      </c>
      <c r="D50" s="33">
        <v>28</v>
      </c>
      <c r="E50" s="34">
        <f>+J50+N50+R50+V50+Z50+AD50+AH50</f>
        <v>4</v>
      </c>
      <c r="F50" s="33" t="s">
        <v>56</v>
      </c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>
        <v>2</v>
      </c>
      <c r="AB50" s="33">
        <v>2</v>
      </c>
      <c r="AC50" s="33" t="s">
        <v>21</v>
      </c>
      <c r="AD50" s="33">
        <v>4</v>
      </c>
      <c r="AE50" s="33"/>
      <c r="AF50" s="33"/>
      <c r="AG50" s="33"/>
      <c r="AH50" s="33"/>
    </row>
    <row r="51" spans="1:34" ht="15.75" x14ac:dyDescent="0.2">
      <c r="A51" s="32" t="s">
        <v>71</v>
      </c>
      <c r="B51" s="33">
        <f>SUM(C51:D51)</f>
        <v>56</v>
      </c>
      <c r="C51" s="33">
        <v>28</v>
      </c>
      <c r="D51" s="33">
        <v>28</v>
      </c>
      <c r="E51" s="34">
        <f>+J51+N51+R51+V51+Z51+AD51+AH51</f>
        <v>4</v>
      </c>
      <c r="F51" s="33" t="s">
        <v>35</v>
      </c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>
        <v>2</v>
      </c>
      <c r="AB51" s="33">
        <v>2</v>
      </c>
      <c r="AC51" s="33" t="s">
        <v>21</v>
      </c>
      <c r="AD51" s="33">
        <v>4</v>
      </c>
      <c r="AE51" s="33"/>
      <c r="AF51" s="33"/>
      <c r="AG51" s="33"/>
      <c r="AH51" s="33"/>
    </row>
    <row r="52" spans="1:34" ht="15.75" x14ac:dyDescent="0.2">
      <c r="A52" s="32" t="s">
        <v>72</v>
      </c>
      <c r="B52" s="33">
        <f>SUM(C52:D52)</f>
        <v>42</v>
      </c>
      <c r="C52" s="33">
        <v>14</v>
      </c>
      <c r="D52" s="33">
        <v>28</v>
      </c>
      <c r="E52" s="34">
        <f>+J52+N52+R52+V52+Z52+AD52+AH52</f>
        <v>3</v>
      </c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>
        <v>1</v>
      </c>
      <c r="AB52" s="33">
        <v>2</v>
      </c>
      <c r="AC52" s="33" t="s">
        <v>19</v>
      </c>
      <c r="AD52" s="33">
        <v>3</v>
      </c>
      <c r="AE52" s="33"/>
      <c r="AF52" s="33"/>
      <c r="AG52" s="33"/>
      <c r="AH52" s="33"/>
    </row>
    <row r="53" spans="1:34" ht="15.75" x14ac:dyDescent="0.2">
      <c r="A53" s="32" t="s">
        <v>73</v>
      </c>
      <c r="B53" s="33">
        <f>SUM(C53:D53)</f>
        <v>28</v>
      </c>
      <c r="C53" s="33">
        <v>28</v>
      </c>
      <c r="D53" s="33">
        <v>0</v>
      </c>
      <c r="E53" s="34">
        <f>+J53+N53+R53+V53+Z53+AD53+AH53</f>
        <v>3</v>
      </c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>
        <v>2</v>
      </c>
      <c r="AB53" s="33">
        <v>0</v>
      </c>
      <c r="AC53" s="33" t="s">
        <v>21</v>
      </c>
      <c r="AD53" s="33">
        <v>3</v>
      </c>
      <c r="AE53" s="33"/>
      <c r="AF53" s="33"/>
      <c r="AG53" s="33"/>
      <c r="AH53" s="33"/>
    </row>
    <row r="54" spans="1:34" ht="13.5" customHeight="1" x14ac:dyDescent="0.2">
      <c r="A54" s="47" t="s">
        <v>74</v>
      </c>
      <c r="B54" s="34">
        <f>SUM(B9:B53)</f>
        <v>2044</v>
      </c>
      <c r="C54" s="34">
        <f>SUM(C9:C53)</f>
        <v>1008</v>
      </c>
      <c r="D54" s="34">
        <f>SUM(D9:D53)</f>
        <v>1036</v>
      </c>
      <c r="E54" s="34">
        <f>+E8+E33+E38</f>
        <v>169</v>
      </c>
      <c r="F54" s="33"/>
      <c r="G54" s="34">
        <f>SUM(G9:G53)</f>
        <v>12</v>
      </c>
      <c r="H54" s="34">
        <f>SUM(H9:H53)</f>
        <v>8</v>
      </c>
      <c r="I54" s="34">
        <f>SUM(I9:I53)</f>
        <v>0</v>
      </c>
      <c r="J54" s="34">
        <f>SUM(J9:J53)</f>
        <v>26</v>
      </c>
      <c r="K54" s="34">
        <f>SUM(K9:K53)</f>
        <v>13</v>
      </c>
      <c r="L54" s="34">
        <f>SUM(L9:L53)</f>
        <v>14</v>
      </c>
      <c r="M54" s="34">
        <f>SUM(M9:M53)</f>
        <v>0</v>
      </c>
      <c r="N54" s="34">
        <v>30</v>
      </c>
      <c r="O54" s="34">
        <f>SUM(O9:O53)</f>
        <v>10</v>
      </c>
      <c r="P54" s="34">
        <f>SUM(P9:P53)</f>
        <v>15</v>
      </c>
      <c r="Q54" s="34">
        <f>SUM(Q9:Q53)</f>
        <v>0</v>
      </c>
      <c r="R54" s="34">
        <f>SUM(R9:R53)</f>
        <v>27</v>
      </c>
      <c r="S54" s="34">
        <f>SUM(S9:S53)</f>
        <v>14</v>
      </c>
      <c r="T54" s="34">
        <v>14</v>
      </c>
      <c r="U54" s="34">
        <f>SUM(U9:U53)</f>
        <v>0</v>
      </c>
      <c r="V54" s="34">
        <v>32</v>
      </c>
      <c r="W54" s="34">
        <v>12</v>
      </c>
      <c r="X54" s="34">
        <v>11</v>
      </c>
      <c r="Y54" s="34">
        <f>SUM(Y9:Y53)</f>
        <v>0</v>
      </c>
      <c r="Z54" s="34">
        <v>28</v>
      </c>
      <c r="AA54" s="34">
        <f>SUM(AA9:AA53)</f>
        <v>11</v>
      </c>
      <c r="AB54" s="34">
        <v>11</v>
      </c>
      <c r="AC54" s="34">
        <f>SUM(AC9:AC53)</f>
        <v>0</v>
      </c>
      <c r="AD54" s="34">
        <f>SUM(AD9:AD53)</f>
        <v>26</v>
      </c>
      <c r="AE54" s="34">
        <f>SUM(AE9:AE53)</f>
        <v>0</v>
      </c>
      <c r="AF54" s="34">
        <f>SUM(AF9:AF53)</f>
        <v>0</v>
      </c>
      <c r="AG54" s="34">
        <f>SUM(AG9:AG53)</f>
        <v>0</v>
      </c>
      <c r="AH54" s="34">
        <f>SUM(AH9:AH53)</f>
        <v>0</v>
      </c>
    </row>
    <row r="55" spans="1:34" ht="15.75" x14ac:dyDescent="0.25">
      <c r="A55" s="48"/>
      <c r="B55" s="48"/>
      <c r="C55" s="48"/>
      <c r="D55" s="48"/>
      <c r="E55" s="49"/>
      <c r="F55" s="33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</row>
    <row r="56" spans="1:34" ht="15.75" x14ac:dyDescent="0.2">
      <c r="A56" s="35" t="s">
        <v>75</v>
      </c>
      <c r="B56" s="50"/>
      <c r="C56" s="36"/>
      <c r="D56" s="33"/>
      <c r="E56" s="34"/>
      <c r="F56" s="33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2"/>
      <c r="AF56" s="52"/>
      <c r="AG56" s="52"/>
      <c r="AH56" s="52"/>
    </row>
    <row r="57" spans="1:34" ht="15.75" x14ac:dyDescent="0.2">
      <c r="A57" s="35" t="s">
        <v>76</v>
      </c>
      <c r="B57" s="50">
        <f>C57+D57</f>
        <v>28</v>
      </c>
      <c r="C57" s="36">
        <v>28</v>
      </c>
      <c r="D57" s="33">
        <f>(H57+L57+P57+T57+X57+AB57)*15</f>
        <v>0</v>
      </c>
      <c r="E57" s="34">
        <f>+J57+N57+R57+V57+Z57+AD57+AH57</f>
        <v>3</v>
      </c>
      <c r="F57" s="33"/>
      <c r="G57" s="51">
        <v>2</v>
      </c>
      <c r="H57" s="51">
        <v>0</v>
      </c>
      <c r="I57" s="51" t="s">
        <v>21</v>
      </c>
      <c r="J57" s="51">
        <v>3</v>
      </c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2"/>
      <c r="AF57" s="52"/>
      <c r="AG57" s="52"/>
      <c r="AH57" s="52"/>
    </row>
    <row r="58" spans="1:34" ht="15.75" x14ac:dyDescent="0.2">
      <c r="A58" s="35" t="s">
        <v>77</v>
      </c>
      <c r="B58" s="50">
        <f>C58+D58</f>
        <v>28</v>
      </c>
      <c r="C58" s="36">
        <v>28</v>
      </c>
      <c r="D58" s="33">
        <f>(H58+L58+P58+T58+X58+AB58)*15</f>
        <v>0</v>
      </c>
      <c r="E58" s="34">
        <f>+J58+N58+R58+V58+Z58+AD58+AH58</f>
        <v>3</v>
      </c>
      <c r="F58" s="33"/>
      <c r="G58" s="51"/>
      <c r="H58" s="51"/>
      <c r="I58" s="51"/>
      <c r="J58" s="51"/>
      <c r="K58" s="51"/>
      <c r="L58" s="51"/>
      <c r="M58" s="51"/>
      <c r="N58" s="51"/>
      <c r="O58" s="51">
        <v>2</v>
      </c>
      <c r="P58" s="51">
        <v>0</v>
      </c>
      <c r="Q58" s="51" t="s">
        <v>21</v>
      </c>
      <c r="R58" s="51">
        <v>3</v>
      </c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2"/>
      <c r="AF58" s="52"/>
      <c r="AG58" s="52"/>
      <c r="AH58" s="52"/>
    </row>
    <row r="59" spans="1:34" ht="15.75" x14ac:dyDescent="0.2">
      <c r="A59" s="35" t="s">
        <v>78</v>
      </c>
      <c r="B59" s="50">
        <f>C59+D59</f>
        <v>56</v>
      </c>
      <c r="C59" s="36">
        <f>(G59+K59+O59+S59+W59+AA59)*15</f>
        <v>0</v>
      </c>
      <c r="D59" s="33">
        <v>56</v>
      </c>
      <c r="E59" s="34">
        <f>+J59+N59+R59+V59+Z59+AD59+AH59</f>
        <v>4</v>
      </c>
      <c r="F59" s="33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>
        <v>0</v>
      </c>
      <c r="X59" s="51">
        <v>2</v>
      </c>
      <c r="Y59" s="51" t="s">
        <v>19</v>
      </c>
      <c r="Z59" s="51">
        <v>2</v>
      </c>
      <c r="AA59" s="51">
        <v>0</v>
      </c>
      <c r="AB59" s="51">
        <v>2</v>
      </c>
      <c r="AC59" s="51" t="s">
        <v>19</v>
      </c>
      <c r="AD59" s="51">
        <v>2</v>
      </c>
      <c r="AE59" s="52"/>
      <c r="AF59" s="52"/>
      <c r="AG59" s="52"/>
      <c r="AH59" s="52"/>
    </row>
    <row r="60" spans="1:34" ht="15.75" x14ac:dyDescent="0.25">
      <c r="A60" s="53" t="s">
        <v>79</v>
      </c>
      <c r="B60" s="54">
        <f>C60+D60</f>
        <v>28</v>
      </c>
      <c r="C60" s="55">
        <f>(G60+K60+O60+S60+W60+AA60)*15</f>
        <v>0</v>
      </c>
      <c r="D60" s="56">
        <v>28</v>
      </c>
      <c r="E60" s="57">
        <v>1</v>
      </c>
      <c r="F60" s="56"/>
      <c r="G60" s="58">
        <v>0</v>
      </c>
      <c r="H60" s="58">
        <v>2</v>
      </c>
      <c r="I60" s="58" t="s">
        <v>19</v>
      </c>
      <c r="J60" s="58">
        <v>1</v>
      </c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2"/>
      <c r="AF60" s="52"/>
      <c r="AG60" s="52"/>
      <c r="AH60" s="52"/>
    </row>
    <row r="61" spans="1:34" ht="15.75" x14ac:dyDescent="0.2">
      <c r="A61" s="35" t="s">
        <v>80</v>
      </c>
      <c r="B61" s="50">
        <f>C61+D61</f>
        <v>28</v>
      </c>
      <c r="C61" s="36">
        <f>(G61+K61+O61+S61+W61+AA61)*15</f>
        <v>0</v>
      </c>
      <c r="D61" s="33">
        <v>28</v>
      </c>
      <c r="E61" s="59">
        <v>1</v>
      </c>
      <c r="F61" s="33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33">
        <v>0</v>
      </c>
      <c r="X61" s="33">
        <v>2</v>
      </c>
      <c r="Y61" s="33" t="s">
        <v>19</v>
      </c>
      <c r="Z61" s="60">
        <v>1</v>
      </c>
      <c r="AA61" s="33"/>
      <c r="AB61" s="33"/>
      <c r="AC61" s="33"/>
      <c r="AD61" s="33"/>
      <c r="AE61" s="33"/>
      <c r="AF61" s="33"/>
      <c r="AG61" s="33"/>
      <c r="AH61" s="33"/>
    </row>
    <row r="62" spans="1:34" ht="15.75" x14ac:dyDescent="0.2">
      <c r="A62" s="35" t="s">
        <v>81</v>
      </c>
      <c r="B62" s="50">
        <f>C62+D62</f>
        <v>56</v>
      </c>
      <c r="C62" s="36">
        <f>(G62+K62+O62+S62+W62+AA62)*15</f>
        <v>0</v>
      </c>
      <c r="D62" s="33">
        <v>56</v>
      </c>
      <c r="E62" s="34">
        <v>2</v>
      </c>
      <c r="F62" s="33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33"/>
      <c r="X62" s="33"/>
      <c r="Y62" s="33"/>
      <c r="Z62" s="33" t="s">
        <v>82</v>
      </c>
      <c r="AA62" s="33">
        <v>0</v>
      </c>
      <c r="AB62" s="33">
        <v>4</v>
      </c>
      <c r="AC62" s="33" t="s">
        <v>19</v>
      </c>
      <c r="AD62" s="33">
        <v>2</v>
      </c>
      <c r="AE62" s="33"/>
      <c r="AF62" s="33"/>
      <c r="AG62" s="33"/>
      <c r="AH62" s="33"/>
    </row>
    <row r="63" spans="1:34" ht="15.75" x14ac:dyDescent="0.2">
      <c r="A63" s="35" t="s">
        <v>83</v>
      </c>
      <c r="B63" s="50">
        <f>C63+D63</f>
        <v>84</v>
      </c>
      <c r="C63" s="36">
        <f>(G63+K63+O63+S63+W63+AA63+AE63)*15</f>
        <v>0</v>
      </c>
      <c r="D63" s="33">
        <v>84</v>
      </c>
      <c r="E63" s="34">
        <f>+J63+N63+R63+V63+Z63+AD63+AH63</f>
        <v>7</v>
      </c>
      <c r="F63" s="33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33"/>
      <c r="X63" s="33"/>
      <c r="Y63" s="33"/>
      <c r="Z63" s="33"/>
      <c r="AA63" s="33"/>
      <c r="AB63" s="33"/>
      <c r="AC63" s="33"/>
      <c r="AD63" s="33"/>
      <c r="AE63" s="33">
        <v>0</v>
      </c>
      <c r="AF63" s="33">
        <v>6</v>
      </c>
      <c r="AG63" s="33" t="s">
        <v>19</v>
      </c>
      <c r="AH63" s="33">
        <v>7</v>
      </c>
    </row>
    <row r="64" spans="1:34" ht="15.75" x14ac:dyDescent="0.2">
      <c r="A64" s="35" t="s">
        <v>84</v>
      </c>
      <c r="B64" s="50">
        <f>C64+D64</f>
        <v>560</v>
      </c>
      <c r="C64" s="36">
        <f>(G64+K64+O64+S64+W64+AA64+AE64)*15</f>
        <v>0</v>
      </c>
      <c r="D64" s="33">
        <v>560</v>
      </c>
      <c r="E64" s="34">
        <f>+J64+N64+R64+V64+Z64+AD64+AH64</f>
        <v>20</v>
      </c>
      <c r="F64" s="33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33"/>
      <c r="X64" s="33"/>
      <c r="Y64" s="33"/>
      <c r="Z64" s="33"/>
      <c r="AA64" s="33"/>
      <c r="AB64" s="33"/>
      <c r="AC64" s="33"/>
      <c r="AD64" s="33"/>
      <c r="AE64" s="33">
        <v>0</v>
      </c>
      <c r="AF64" s="33">
        <v>40</v>
      </c>
      <c r="AG64" s="33" t="s">
        <v>19</v>
      </c>
      <c r="AH64" s="33">
        <v>20</v>
      </c>
    </row>
    <row r="65" spans="1:34" ht="15.75" x14ac:dyDescent="0.2">
      <c r="A65" s="47" t="s">
        <v>74</v>
      </c>
      <c r="B65" s="34">
        <f>SUM(B56:B64)</f>
        <v>868</v>
      </c>
      <c r="C65" s="34">
        <f>SUM(C56:C64)</f>
        <v>56</v>
      </c>
      <c r="D65" s="34">
        <f>SUM(D56:D64)</f>
        <v>812</v>
      </c>
      <c r="E65" s="34">
        <f>SUM(E56:E64)</f>
        <v>41</v>
      </c>
      <c r="F65" s="51"/>
      <c r="G65" s="52">
        <f>SUM(G56:G64)+G54</f>
        <v>14</v>
      </c>
      <c r="H65" s="52">
        <f>SUM(H56:H64)+H54</f>
        <v>10</v>
      </c>
      <c r="I65" s="52">
        <f>SUM(I56:I64)+I54</f>
        <v>0</v>
      </c>
      <c r="J65" s="52">
        <f>SUM(J56:J64)+J54</f>
        <v>30</v>
      </c>
      <c r="K65" s="33">
        <f>SUM(K56:K64)+K54</f>
        <v>13</v>
      </c>
      <c r="L65" s="33">
        <f>SUM(L56:L64)+L54</f>
        <v>14</v>
      </c>
      <c r="M65" s="33">
        <f>SUM(M56:M64)+M54</f>
        <v>0</v>
      </c>
      <c r="N65" s="34">
        <v>30</v>
      </c>
      <c r="O65" s="33">
        <f>SUM(O56:O64)+O54</f>
        <v>12</v>
      </c>
      <c r="P65" s="33">
        <f>SUM(P56:P64)+P54</f>
        <v>15</v>
      </c>
      <c r="Q65" s="33">
        <f>SUM(Q56:Q64)+Q54</f>
        <v>0</v>
      </c>
      <c r="R65" s="52">
        <f>SUM(R56:R64)+R54</f>
        <v>30</v>
      </c>
      <c r="S65" s="33">
        <f>SUM(S56:S64)+S54</f>
        <v>14</v>
      </c>
      <c r="T65" s="34">
        <v>14</v>
      </c>
      <c r="U65" s="33">
        <f>SUM(U56:U64)+U54</f>
        <v>0</v>
      </c>
      <c r="V65" s="34">
        <v>32</v>
      </c>
      <c r="W65" s="51">
        <f>SUM(W54:W62)</f>
        <v>12</v>
      </c>
      <c r="X65" s="51">
        <f>SUM(X54:X62)</f>
        <v>15</v>
      </c>
      <c r="Y65" s="33">
        <f>SUM(Y56:Y64)+Y54</f>
        <v>0</v>
      </c>
      <c r="Z65" s="52">
        <f>SUM(Z54:Z62)</f>
        <v>31</v>
      </c>
      <c r="AA65" s="33">
        <f>SUM(AA56:AA64)+AA54</f>
        <v>11</v>
      </c>
      <c r="AB65" s="33">
        <f>SUM(AB56:AB64)+AB54</f>
        <v>17</v>
      </c>
      <c r="AC65" s="33">
        <f>SUM(AC56:AC64)+AC54</f>
        <v>0</v>
      </c>
      <c r="AD65" s="52">
        <f>SUM(AD56:AD64)+AD54</f>
        <v>30</v>
      </c>
      <c r="AE65" s="33">
        <f>SUM(AE56:AE64)+AE54</f>
        <v>0</v>
      </c>
      <c r="AF65" s="33">
        <f>SUM(AF56:AF64)+AF54</f>
        <v>46</v>
      </c>
      <c r="AG65" s="33">
        <f>SUM(AG56:AG64)+AG54</f>
        <v>0</v>
      </c>
      <c r="AH65" s="52">
        <f>SUM(AH56:AH64)+AH54</f>
        <v>27</v>
      </c>
    </row>
    <row r="66" spans="1:34" ht="15.75" x14ac:dyDescent="0.25">
      <c r="A66" s="1"/>
      <c r="B66" s="34">
        <f>+B54+B65</f>
        <v>2912</v>
      </c>
      <c r="C66" s="34">
        <f>+C54+C65</f>
        <v>1064</v>
      </c>
      <c r="D66" s="34">
        <f>+D54+D65</f>
        <v>1848</v>
      </c>
      <c r="E66" s="34">
        <f>+E54+E65</f>
        <v>210</v>
      </c>
      <c r="F66" s="3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ht="15.75" x14ac:dyDescent="0.25">
      <c r="A67" s="1"/>
      <c r="B67" s="2"/>
      <c r="C67" s="2"/>
      <c r="D67" s="2"/>
      <c r="E67" s="61"/>
      <c r="F67" s="3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15.75" x14ac:dyDescent="0.25">
      <c r="A68" s="1"/>
      <c r="B68" s="62">
        <f>SUM(C68:D68)</f>
        <v>1</v>
      </c>
      <c r="C68" s="62">
        <f>+C66/B66</f>
        <v>0.36538461538461536</v>
      </c>
      <c r="D68" s="62">
        <f>+D66/B66</f>
        <v>0.63461538461538458</v>
      </c>
      <c r="E68" s="61"/>
      <c r="F68" s="3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ht="15.75" x14ac:dyDescent="0.25">
      <c r="A69" s="1"/>
      <c r="B69" s="2"/>
      <c r="C69" s="2"/>
      <c r="D69" s="2"/>
      <c r="E69" s="61"/>
      <c r="F69" s="3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ht="15.75" x14ac:dyDescent="0.25">
      <c r="A70" s="1"/>
      <c r="B70" s="63" t="s">
        <v>85</v>
      </c>
      <c r="C70" s="2"/>
      <c r="D70" s="2"/>
      <c r="E70" s="2"/>
      <c r="F70" s="3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ht="15.75" x14ac:dyDescent="0.25">
      <c r="A71" s="1"/>
      <c r="B71" s="2" t="s">
        <v>86</v>
      </c>
      <c r="C71" s="2"/>
      <c r="D71" s="2"/>
      <c r="E71" s="2"/>
      <c r="F71" s="3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ht="15.75" x14ac:dyDescent="0.25">
      <c r="A72" s="1"/>
      <c r="B72" s="2" t="s">
        <v>87</v>
      </c>
      <c r="C72" s="2"/>
      <c r="D72" s="2"/>
      <c r="E72" s="2"/>
      <c r="F72" s="3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ht="15.75" x14ac:dyDescent="0.25">
      <c r="A73" s="1"/>
      <c r="B73" s="2" t="s">
        <v>88</v>
      </c>
      <c r="C73" s="2"/>
      <c r="D73" s="2"/>
      <c r="E73" s="2"/>
      <c r="F73" s="3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ht="15.75" x14ac:dyDescent="0.25">
      <c r="A74" s="1" t="s">
        <v>89</v>
      </c>
      <c r="B74" s="2"/>
      <c r="C74" s="2"/>
      <c r="D74" s="2"/>
      <c r="E74" s="2"/>
      <c r="F74" s="3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ht="15.75" x14ac:dyDescent="0.25">
      <c r="A75" s="1" t="s">
        <v>90</v>
      </c>
      <c r="B75" s="2"/>
      <c r="C75" s="2"/>
      <c r="D75" s="2"/>
      <c r="E75" s="2"/>
      <c r="F75" s="3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</sheetData>
  <mergeCells count="30">
    <mergeCell ref="AE6:AH6"/>
    <mergeCell ref="A8:D8"/>
    <mergeCell ref="A33:D33"/>
    <mergeCell ref="A38:D38"/>
    <mergeCell ref="A55:D55"/>
    <mergeCell ref="G6:J6"/>
    <mergeCell ref="K6:N6"/>
    <mergeCell ref="O6:R6"/>
    <mergeCell ref="S6:V6"/>
    <mergeCell ref="W6:Z6"/>
    <mergeCell ref="AA6:AD6"/>
    <mergeCell ref="W4:AD4"/>
    <mergeCell ref="AE4:AH4"/>
    <mergeCell ref="G5:J5"/>
    <mergeCell ref="K5:N5"/>
    <mergeCell ref="O5:R5"/>
    <mergeCell ref="S5:V5"/>
    <mergeCell ref="W5:Z5"/>
    <mergeCell ref="AA5:AD5"/>
    <mergeCell ref="AE5:AH5"/>
    <mergeCell ref="A2:A7"/>
    <mergeCell ref="B2:E3"/>
    <mergeCell ref="F2:F7"/>
    <mergeCell ref="G2:AH3"/>
    <mergeCell ref="B4:B7"/>
    <mergeCell ref="C4:C7"/>
    <mergeCell ref="D4:D7"/>
    <mergeCell ref="E4:E7"/>
    <mergeCell ref="G4:N4"/>
    <mergeCell ref="O4:V4"/>
  </mergeCells>
  <pageMargins left="0.70866141732283472" right="0.70866141732283472" top="0.74803149606299213" bottom="0.74803149606299213" header="0.31496062992125984" footer="0.31496062992125984"/>
  <pageSetup paperSize="8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PÜSZ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2026-09-22T06:38:14Z</dcterms:created>
  <dcterms:modified xsi:type="dcterms:W3CDTF">2026-09-22T06:38:26Z</dcterms:modified>
</cp:coreProperties>
</file>