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1" l="1"/>
  <c r="U40" i="1"/>
  <c r="T40" i="1"/>
  <c r="S40" i="1"/>
  <c r="Q40" i="1"/>
  <c r="M40" i="1"/>
  <c r="K40" i="1"/>
  <c r="J40" i="1"/>
  <c r="I40" i="1"/>
  <c r="G40" i="1"/>
  <c r="B39" i="1"/>
  <c r="E38" i="1"/>
  <c r="C38" i="1"/>
  <c r="B38" i="1" s="1"/>
  <c r="E37" i="1"/>
  <c r="C37" i="1"/>
  <c r="B37" i="1"/>
  <c r="E36" i="1"/>
  <c r="C36" i="1"/>
  <c r="B36" i="1" s="1"/>
  <c r="E35" i="1"/>
  <c r="E34" i="1"/>
  <c r="C34" i="1"/>
  <c r="B34" i="1"/>
  <c r="E33" i="1"/>
  <c r="C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D26" i="1"/>
  <c r="B26" i="1" s="1"/>
  <c r="E24" i="1"/>
  <c r="B24" i="1"/>
  <c r="E23" i="1"/>
  <c r="B23" i="1"/>
  <c r="E22" i="1"/>
  <c r="D22" i="1"/>
  <c r="B22" i="1"/>
  <c r="E20" i="1"/>
  <c r="B20" i="1"/>
  <c r="B19" i="1"/>
  <c r="E18" i="1"/>
  <c r="B18" i="1"/>
  <c r="E17" i="1"/>
  <c r="B17" i="1"/>
  <c r="E16" i="1"/>
  <c r="B16" i="1"/>
  <c r="E15" i="1"/>
  <c r="B15" i="1"/>
  <c r="E13" i="1"/>
  <c r="E8" i="1" s="1"/>
  <c r="C13" i="1"/>
  <c r="B13" i="1"/>
  <c r="E12" i="1"/>
  <c r="C12" i="1"/>
  <c r="B12" i="1" s="1"/>
  <c r="E11" i="1"/>
  <c r="D11" i="1"/>
  <c r="D40" i="1" s="1"/>
  <c r="B11" i="1"/>
  <c r="E10" i="1"/>
  <c r="B10" i="1"/>
  <c r="E9" i="1"/>
  <c r="C9" i="1"/>
  <c r="C40" i="1" s="1"/>
  <c r="B9" i="1" l="1"/>
  <c r="B40" i="1" s="1"/>
  <c r="D43" i="1" s="1"/>
  <c r="C43" i="1" l="1"/>
  <c r="B43" i="1" s="1"/>
</calcChain>
</file>

<file path=xl/sharedStrings.xml><?xml version="1.0" encoding="utf-8"?>
<sst xmlns="http://schemas.openxmlformats.org/spreadsheetml/2006/main" count="96" uniqueCount="54">
  <si>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</si>
  <si>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</si>
  <si>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</si>
  <si>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</si>
  <si>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</si>
  <si>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</si>
  <si>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</si>
  <si>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</si>
  <si>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</si>
  <si>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</si>
  <si>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</si>
  <si>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</si>
  <si>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</si>
  <si>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</si>
  <si>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Kulcskompetencia modul</t>
  </si>
  <si>
    <t>Üzleti kommunikáció</t>
  </si>
  <si>
    <t>G</t>
  </si>
  <si>
    <t>Szakmai és pénzügyi információ feldolgozási alapismeretek</t>
  </si>
  <si>
    <t>Munkaerőpiaci ismeretek</t>
  </si>
  <si>
    <t>K</t>
  </si>
  <si>
    <t>Szakmai idegennyelvi alapok I.</t>
  </si>
  <si>
    <t>Szakmai idegennyelvi alapok II.</t>
  </si>
  <si>
    <t>Képzési terület szerinti közös modul</t>
  </si>
  <si>
    <t>Közgazdaságtan alapjai</t>
  </si>
  <si>
    <t>Pénzügyek alapjai</t>
  </si>
  <si>
    <t>Vállalatgazdaságtan</t>
  </si>
  <si>
    <t>Statisztika</t>
  </si>
  <si>
    <t>Számvitel I. (A számvitel alapjai)</t>
  </si>
  <si>
    <t>Marketing alapjai</t>
  </si>
  <si>
    <t>Szakképzési modul</t>
  </si>
  <si>
    <t>Gazdasági jog alapjai</t>
  </si>
  <si>
    <t>Menedzsment alapjai</t>
  </si>
  <si>
    <t>Vállalati pénzügyek I.</t>
  </si>
  <si>
    <t>Adózási ismeretek</t>
  </si>
  <si>
    <t>EU ismeretek</t>
  </si>
  <si>
    <t>Számvitel II. (Pénzügyi számvitel)</t>
  </si>
  <si>
    <t>Értékteremtő folyamatok menedzsmentje</t>
  </si>
  <si>
    <t>Pénzügyi és számviteli informatika</t>
  </si>
  <si>
    <t>Gazdasági elemzés</t>
  </si>
  <si>
    <t>Tanácsadás módszertana</t>
  </si>
  <si>
    <t>Szervezeti magatartás</t>
  </si>
  <si>
    <t xml:space="preserve">Záródolgozat </t>
  </si>
  <si>
    <t>Gyakornoki program</t>
  </si>
  <si>
    <t>Vállalkozási szakirány</t>
  </si>
  <si>
    <t>Az Excel gazdasági alkalmazása</t>
  </si>
  <si>
    <t>Számítógépes könyvelés</t>
  </si>
  <si>
    <t>Üzleti tervezés</t>
  </si>
  <si>
    <t>Vállalkozásfinanszírozás</t>
  </si>
  <si>
    <t>Összesen</t>
  </si>
  <si>
    <t>magyarázat</t>
  </si>
  <si>
    <t>E = elméleti óra</t>
  </si>
  <si>
    <t>GY = gyakorlati óra</t>
  </si>
  <si>
    <t>V =Vizsga típusa</t>
  </si>
  <si>
    <t>PÜSZ FOSZ - FOSZ Pénzügy és számvitel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</si>
</sst>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10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textRotation="90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/>
    </xf>
    <xf numFmtId="0" fontId="3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10" xfId="2" applyFont="1" applyBorder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5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left" wrapText="1"/>
    </xf>
    <xf numFmtId="0" fontId="3" fillId="0" borderId="17" xfId="1" applyFont="1" applyBorder="1" applyAlignment="1">
      <alignment horizontal="left" wrapText="1"/>
    </xf>
    <xf numFmtId="0" fontId="3" fillId="0" borderId="18" xfId="1" applyFont="1" applyBorder="1" applyAlignment="1">
      <alignment horizontal="left" wrapText="1"/>
    </xf>
    <xf numFmtId="0" fontId="5" fillId="0" borderId="10" xfId="1" applyFont="1" applyBorder="1" applyAlignment="1">
      <alignment wrapText="1"/>
    </xf>
    <xf numFmtId="0" fontId="2" fillId="0" borderId="10" xfId="1" applyFont="1" applyBorder="1" applyAlignment="1">
      <alignment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left" vertical="center" wrapText="1"/>
    </xf>
    <xf numFmtId="0" fontId="3" fillId="0" borderId="12" xfId="3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wrapText="1"/>
    </xf>
    <xf numFmtId="0" fontId="8" fillId="0" borderId="10" xfId="1" applyFont="1" applyBorder="1" applyAlignment="1">
      <alignment horizontal="center" vertical="center" wrapText="1"/>
    </xf>
    <xf numFmtId="0" fontId="5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0" fontId="10" fillId="0" borderId="10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10" xfId="1" applyFont="1" applyBorder="1" applyAlignment="1">
      <alignment horizontal="left" wrapText="1"/>
    </xf>
    <xf numFmtId="0" fontId="5" fillId="0" borderId="12" xfId="1" applyFont="1" applyBorder="1" applyAlignment="1">
      <alignment vertical="center" wrapText="1"/>
    </xf>
    <xf numFmtId="0" fontId="3" fillId="0" borderId="11" xfId="3" applyFont="1" applyBorder="1" applyAlignment="1">
      <alignment horizontal="left" vertical="center" wrapText="1"/>
    </xf>
    <xf numFmtId="0" fontId="3" fillId="0" borderId="17" xfId="3" applyFont="1" applyBorder="1" applyAlignment="1">
      <alignment horizontal="left" vertical="center" wrapText="1"/>
    </xf>
    <xf numFmtId="0" fontId="3" fillId="0" borderId="18" xfId="3" applyFont="1" applyBorder="1" applyAlignment="1">
      <alignment horizontal="left" vertical="center" wrapText="1"/>
    </xf>
    <xf numFmtId="0" fontId="2" fillId="0" borderId="16" xfId="1" applyFont="1" applyBorder="1" applyAlignment="1">
      <alignment vertical="center" wrapText="1"/>
    </xf>
    <xf numFmtId="0" fontId="3" fillId="0" borderId="10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3" fillId="0" borderId="0" xfId="1" applyFont="1"/>
  </cellXfs>
  <cellStyles count="4">
    <cellStyle name="Normál" xfId="0" builtinId="0"/>
    <cellStyle name="Normál 2" xfId="2"/>
    <cellStyle name="Normál 2 2" xfId="3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>
      <selection sqref="A1:V48"/>
    </sheetView>
  </sheetViews>
  <sheetFormatPr defaultRowHeight="15" x14ac:dyDescent="0.25"/>
  <cols>
    <col min="1" max="1" width="39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13.140625" customWidth="1"/>
    <col min="7" max="7" width="3.7109375" customWidth="1"/>
    <col min="8" max="8" width="5.28515625" customWidth="1"/>
    <col min="9" max="9" width="3.28515625" customWidth="1"/>
    <col min="10" max="10" width="6.5703125" customWidth="1"/>
    <col min="11" max="11" width="3.85546875" customWidth="1"/>
    <col min="12" max="12" width="4.85546875" customWidth="1"/>
    <col min="13" max="13" width="4.140625" customWidth="1"/>
    <col min="14" max="14" width="6.140625" customWidth="1"/>
    <col min="15" max="15" width="3.85546875" customWidth="1"/>
    <col min="16" max="16" width="5.28515625" customWidth="1"/>
    <col min="17" max="17" width="4" customWidth="1"/>
    <col min="18" max="18" width="6.140625" customWidth="1"/>
    <col min="19" max="19" width="3.85546875" customWidth="1"/>
    <col min="20" max="20" width="5" customWidth="1"/>
    <col min="21" max="21" width="4.140625" customWidth="1"/>
    <col min="22" max="22" width="7.5703125" customWidth="1"/>
  </cols>
  <sheetData>
    <row r="1" spans="1:22" ht="16.5" thickBot="1" x14ac:dyDescent="0.3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 t="s">
        <v>0</v>
      </c>
      <c r="B2" s="3" t="s">
        <v>1</v>
      </c>
      <c r="C2" s="4"/>
      <c r="D2" s="4"/>
      <c r="E2" s="5"/>
      <c r="F2" s="2" t="s">
        <v>2</v>
      </c>
      <c r="G2" s="6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x14ac:dyDescent="0.25">
      <c r="A3" s="8"/>
      <c r="B3" s="9"/>
      <c r="C3" s="10"/>
      <c r="D3" s="10"/>
      <c r="E3" s="11"/>
      <c r="F3" s="8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5.75" x14ac:dyDescent="0.25">
      <c r="A4" s="8"/>
      <c r="B4" s="14" t="s">
        <v>4</v>
      </c>
      <c r="C4" s="14" t="s">
        <v>5</v>
      </c>
      <c r="D4" s="14" t="s">
        <v>6</v>
      </c>
      <c r="E4" s="15" t="s">
        <v>7</v>
      </c>
      <c r="F4" s="8"/>
      <c r="G4" s="16" t="s">
        <v>8</v>
      </c>
      <c r="H4" s="16"/>
      <c r="I4" s="16"/>
      <c r="J4" s="16"/>
      <c r="K4" s="16"/>
      <c r="L4" s="16"/>
      <c r="M4" s="16"/>
      <c r="N4" s="16"/>
      <c r="O4" s="16" t="s">
        <v>9</v>
      </c>
      <c r="P4" s="16"/>
      <c r="Q4" s="16"/>
      <c r="R4" s="16"/>
      <c r="S4" s="16"/>
      <c r="T4" s="16"/>
      <c r="U4" s="16"/>
      <c r="V4" s="17"/>
    </row>
    <row r="5" spans="1:22" ht="15.75" x14ac:dyDescent="0.25">
      <c r="A5" s="8"/>
      <c r="B5" s="14"/>
      <c r="C5" s="14"/>
      <c r="D5" s="14"/>
      <c r="E5" s="15"/>
      <c r="F5" s="8"/>
      <c r="G5" s="16">
        <v>1</v>
      </c>
      <c r="H5" s="16"/>
      <c r="I5" s="16"/>
      <c r="J5" s="16"/>
      <c r="K5" s="16">
        <v>2</v>
      </c>
      <c r="L5" s="16"/>
      <c r="M5" s="16"/>
      <c r="N5" s="16"/>
      <c r="O5" s="16">
        <v>3</v>
      </c>
      <c r="P5" s="16"/>
      <c r="Q5" s="16"/>
      <c r="R5" s="16"/>
      <c r="S5" s="16">
        <v>4</v>
      </c>
      <c r="T5" s="16"/>
      <c r="U5" s="16"/>
      <c r="V5" s="17"/>
    </row>
    <row r="6" spans="1:22" ht="15.75" x14ac:dyDescent="0.25">
      <c r="A6" s="8"/>
      <c r="B6" s="14"/>
      <c r="C6" s="14"/>
      <c r="D6" s="14"/>
      <c r="E6" s="15"/>
      <c r="F6" s="8"/>
      <c r="G6" s="16">
        <v>15</v>
      </c>
      <c r="H6" s="16"/>
      <c r="I6" s="16"/>
      <c r="J6" s="16"/>
      <c r="K6" s="16">
        <v>15</v>
      </c>
      <c r="L6" s="16"/>
      <c r="M6" s="16"/>
      <c r="N6" s="16"/>
      <c r="O6" s="16">
        <v>15</v>
      </c>
      <c r="P6" s="16"/>
      <c r="Q6" s="16"/>
      <c r="R6" s="16"/>
      <c r="S6" s="16">
        <v>15</v>
      </c>
      <c r="T6" s="16"/>
      <c r="U6" s="16"/>
      <c r="V6" s="17"/>
    </row>
    <row r="7" spans="1:22" ht="32.25" thickBot="1" x14ac:dyDescent="0.3">
      <c r="A7" s="8"/>
      <c r="B7" s="18"/>
      <c r="C7" s="18"/>
      <c r="D7" s="18"/>
      <c r="E7" s="19"/>
      <c r="F7" s="20"/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10</v>
      </c>
      <c r="P7" s="21" t="s">
        <v>11</v>
      </c>
      <c r="Q7" s="21" t="s">
        <v>12</v>
      </c>
      <c r="R7" s="21" t="s">
        <v>13</v>
      </c>
      <c r="S7" s="21" t="s">
        <v>10</v>
      </c>
      <c r="T7" s="21" t="s">
        <v>11</v>
      </c>
      <c r="U7" s="21" t="s">
        <v>12</v>
      </c>
      <c r="V7" s="22" t="s">
        <v>13</v>
      </c>
    </row>
    <row r="8" spans="1:22" ht="15.75" x14ac:dyDescent="0.25">
      <c r="A8" s="23" t="s">
        <v>14</v>
      </c>
      <c r="B8" s="23"/>
      <c r="C8" s="23"/>
      <c r="D8" s="23"/>
      <c r="E8" s="24">
        <f>SUM(E9:E13)</f>
        <v>12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</row>
    <row r="9" spans="1:22" ht="15.75" x14ac:dyDescent="0.25">
      <c r="A9" s="27" t="s">
        <v>15</v>
      </c>
      <c r="B9" s="28">
        <f>C9+D9</f>
        <v>28</v>
      </c>
      <c r="C9" s="28">
        <f t="shared" ref="C9:D13" si="0">(G9+K9+O9+S9)*15</f>
        <v>0</v>
      </c>
      <c r="D9" s="28">
        <v>28</v>
      </c>
      <c r="E9" s="29">
        <f>+J9+N9+R9+V9</f>
        <v>2</v>
      </c>
      <c r="F9" s="28"/>
      <c r="G9" s="28"/>
      <c r="H9" s="28"/>
      <c r="I9" s="28"/>
      <c r="J9" s="28"/>
      <c r="K9" s="28">
        <v>0</v>
      </c>
      <c r="L9" s="28">
        <v>2</v>
      </c>
      <c r="M9" s="28" t="s">
        <v>16</v>
      </c>
      <c r="N9" s="28">
        <v>2</v>
      </c>
      <c r="O9" s="28"/>
      <c r="P9" s="28"/>
      <c r="Q9" s="28"/>
      <c r="R9" s="28"/>
      <c r="S9" s="28"/>
      <c r="T9" s="28"/>
      <c r="U9" s="28"/>
      <c r="V9" s="30"/>
    </row>
    <row r="10" spans="1:22" ht="31.5" x14ac:dyDescent="0.25">
      <c r="A10" s="31" t="s">
        <v>17</v>
      </c>
      <c r="B10" s="28">
        <f>C10+D10</f>
        <v>56</v>
      </c>
      <c r="C10" s="28">
        <v>14</v>
      </c>
      <c r="D10" s="28">
        <v>42</v>
      </c>
      <c r="E10" s="29">
        <f>+J10+N10+R10+V10</f>
        <v>3</v>
      </c>
      <c r="F10" s="28"/>
      <c r="G10" s="28">
        <v>1</v>
      </c>
      <c r="H10" s="28">
        <v>3</v>
      </c>
      <c r="I10" s="28" t="s">
        <v>16</v>
      </c>
      <c r="J10" s="28">
        <v>3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30"/>
    </row>
    <row r="11" spans="1:22" ht="15.75" x14ac:dyDescent="0.25">
      <c r="A11" s="31" t="s">
        <v>18</v>
      </c>
      <c r="B11" s="28">
        <f>C11+D11</f>
        <v>28</v>
      </c>
      <c r="C11" s="28">
        <v>28</v>
      </c>
      <c r="D11" s="28">
        <f t="shared" si="0"/>
        <v>0</v>
      </c>
      <c r="E11" s="29">
        <f>+J11+N11+R11+V11</f>
        <v>3</v>
      </c>
      <c r="F11" s="28"/>
      <c r="G11" s="28">
        <v>2</v>
      </c>
      <c r="H11" s="28">
        <v>0</v>
      </c>
      <c r="I11" s="28" t="s">
        <v>19</v>
      </c>
      <c r="J11" s="28">
        <v>3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30"/>
    </row>
    <row r="12" spans="1:22" ht="15.75" x14ac:dyDescent="0.25">
      <c r="A12" s="31" t="s">
        <v>20</v>
      </c>
      <c r="B12" s="28">
        <f>C12+D12</f>
        <v>56</v>
      </c>
      <c r="C12" s="28">
        <f t="shared" si="0"/>
        <v>0</v>
      </c>
      <c r="D12" s="28">
        <v>56</v>
      </c>
      <c r="E12" s="29">
        <f>+J12+N12+R12+V12</f>
        <v>2</v>
      </c>
      <c r="F12" s="32"/>
      <c r="G12" s="32">
        <v>0</v>
      </c>
      <c r="H12" s="31">
        <v>4</v>
      </c>
      <c r="I12" s="32" t="s">
        <v>16</v>
      </c>
      <c r="J12" s="32">
        <v>2</v>
      </c>
      <c r="K12" s="32"/>
      <c r="L12" s="32"/>
      <c r="M12" s="32"/>
      <c r="N12" s="32"/>
      <c r="O12" s="32"/>
      <c r="P12" s="32"/>
      <c r="Q12" s="28"/>
      <c r="R12" s="28"/>
      <c r="S12" s="28"/>
      <c r="T12" s="28"/>
      <c r="U12" s="28"/>
      <c r="V12" s="30"/>
    </row>
    <row r="13" spans="1:22" ht="38.25" x14ac:dyDescent="0.25">
      <c r="A13" s="31" t="s">
        <v>21</v>
      </c>
      <c r="B13" s="28">
        <f>C13+D13</f>
        <v>56</v>
      </c>
      <c r="C13" s="28">
        <f t="shared" si="0"/>
        <v>0</v>
      </c>
      <c r="D13" s="28">
        <v>56</v>
      </c>
      <c r="E13" s="29">
        <f>+J13+N13+R13+V13</f>
        <v>2</v>
      </c>
      <c r="F13" s="33" t="s">
        <v>20</v>
      </c>
      <c r="G13" s="32"/>
      <c r="H13" s="32"/>
      <c r="I13" s="32"/>
      <c r="J13" s="32"/>
      <c r="K13" s="32">
        <v>0</v>
      </c>
      <c r="L13" s="31">
        <v>4</v>
      </c>
      <c r="M13" s="32" t="s">
        <v>16</v>
      </c>
      <c r="N13" s="32">
        <v>2</v>
      </c>
      <c r="O13" s="32"/>
      <c r="P13" s="32"/>
      <c r="Q13" s="28"/>
      <c r="R13" s="28"/>
      <c r="S13" s="28"/>
      <c r="T13" s="28"/>
      <c r="U13" s="28"/>
      <c r="V13" s="30"/>
    </row>
    <row r="14" spans="1:22" ht="15.75" x14ac:dyDescent="0.25">
      <c r="A14" s="34" t="s">
        <v>22</v>
      </c>
      <c r="B14" s="35"/>
      <c r="C14" s="35"/>
      <c r="D14" s="36"/>
      <c r="E14" s="29">
        <v>23</v>
      </c>
      <c r="F14" s="37"/>
      <c r="G14" s="28"/>
      <c r="H14" s="28"/>
      <c r="I14" s="28"/>
      <c r="J14" s="28"/>
      <c r="K14" s="28"/>
      <c r="L14" s="28"/>
      <c r="M14" s="28"/>
      <c r="N14" s="28"/>
      <c r="O14" s="32"/>
      <c r="P14" s="32"/>
      <c r="Q14" s="28"/>
      <c r="R14" s="28"/>
      <c r="S14" s="28"/>
      <c r="T14" s="28"/>
      <c r="U14" s="28"/>
      <c r="V14" s="30"/>
    </row>
    <row r="15" spans="1:22" ht="15.75" x14ac:dyDescent="0.25">
      <c r="A15" s="31" t="s">
        <v>23</v>
      </c>
      <c r="B15" s="28">
        <f t="shared" ref="B15:B20" si="1">SUM(C15:D15)</f>
        <v>42</v>
      </c>
      <c r="C15" s="28">
        <v>28</v>
      </c>
      <c r="D15" s="28">
        <v>14</v>
      </c>
      <c r="E15" s="29">
        <f t="shared" ref="E15:E20" si="2">+J15+N15+R15+V15</f>
        <v>3</v>
      </c>
      <c r="F15" s="37"/>
      <c r="G15" s="28">
        <v>2</v>
      </c>
      <c r="H15" s="28">
        <v>1</v>
      </c>
      <c r="I15" s="28" t="s">
        <v>19</v>
      </c>
      <c r="J15" s="28">
        <v>3</v>
      </c>
      <c r="K15" s="28"/>
      <c r="L15" s="28"/>
      <c r="M15" s="28"/>
      <c r="N15" s="28"/>
      <c r="O15" s="32"/>
      <c r="P15" s="32"/>
      <c r="Q15" s="28"/>
      <c r="R15" s="28"/>
      <c r="S15" s="28"/>
      <c r="T15" s="28"/>
      <c r="U15" s="28"/>
      <c r="V15" s="30"/>
    </row>
    <row r="16" spans="1:22" ht="15.75" x14ac:dyDescent="0.25">
      <c r="A16" s="31" t="s">
        <v>24</v>
      </c>
      <c r="B16" s="28">
        <f t="shared" si="1"/>
        <v>56</v>
      </c>
      <c r="C16" s="28">
        <v>28</v>
      </c>
      <c r="D16" s="28">
        <v>28</v>
      </c>
      <c r="E16" s="29">
        <f t="shared" si="2"/>
        <v>5</v>
      </c>
      <c r="F16" s="38"/>
      <c r="G16" s="28">
        <v>2</v>
      </c>
      <c r="H16" s="28">
        <v>2</v>
      </c>
      <c r="I16" s="28" t="s">
        <v>19</v>
      </c>
      <c r="J16" s="28">
        <v>5</v>
      </c>
      <c r="K16" s="28"/>
      <c r="L16" s="28"/>
      <c r="M16" s="28"/>
      <c r="N16" s="28"/>
      <c r="O16" s="39"/>
      <c r="P16" s="39"/>
      <c r="Q16" s="39"/>
      <c r="R16" s="39"/>
      <c r="S16" s="39"/>
      <c r="T16" s="39"/>
      <c r="U16" s="39"/>
      <c r="V16" s="40"/>
    </row>
    <row r="17" spans="1:22" ht="15.75" x14ac:dyDescent="0.25">
      <c r="A17" s="31" t="s">
        <v>25</v>
      </c>
      <c r="B17" s="28">
        <f t="shared" si="1"/>
        <v>56</v>
      </c>
      <c r="C17" s="28">
        <v>28</v>
      </c>
      <c r="D17" s="28">
        <v>28</v>
      </c>
      <c r="E17" s="29">
        <f t="shared" si="2"/>
        <v>3</v>
      </c>
      <c r="F17" s="37"/>
      <c r="G17" s="28">
        <v>2</v>
      </c>
      <c r="H17" s="28">
        <v>2</v>
      </c>
      <c r="I17" s="28" t="s">
        <v>19</v>
      </c>
      <c r="J17" s="28">
        <v>3</v>
      </c>
      <c r="K17" s="28"/>
      <c r="L17" s="28"/>
      <c r="M17" s="28"/>
      <c r="N17" s="28"/>
      <c r="O17" s="32"/>
      <c r="P17" s="32"/>
      <c r="Q17" s="28"/>
      <c r="R17" s="28"/>
      <c r="S17" s="28"/>
      <c r="T17" s="28"/>
      <c r="U17" s="28"/>
      <c r="V17" s="30"/>
    </row>
    <row r="18" spans="1:22" ht="15.75" x14ac:dyDescent="0.25">
      <c r="A18" s="31" t="s">
        <v>26</v>
      </c>
      <c r="B18" s="28">
        <f t="shared" si="1"/>
        <v>56</v>
      </c>
      <c r="C18" s="28">
        <v>28</v>
      </c>
      <c r="D18" s="28">
        <v>28</v>
      </c>
      <c r="E18" s="29">
        <f t="shared" si="2"/>
        <v>3</v>
      </c>
      <c r="F18" s="37"/>
      <c r="G18" s="28">
        <v>2</v>
      </c>
      <c r="H18" s="28">
        <v>2</v>
      </c>
      <c r="I18" s="28" t="s">
        <v>16</v>
      </c>
      <c r="J18" s="28">
        <v>3</v>
      </c>
      <c r="K18" s="28"/>
      <c r="L18" s="28"/>
      <c r="M18" s="28"/>
      <c r="N18" s="28"/>
      <c r="O18" s="32"/>
      <c r="P18" s="32"/>
      <c r="Q18" s="28"/>
      <c r="R18" s="28"/>
      <c r="S18" s="28"/>
      <c r="T18" s="28"/>
      <c r="U18" s="28"/>
      <c r="V18" s="30"/>
    </row>
    <row r="19" spans="1:22" ht="15.75" x14ac:dyDescent="0.25">
      <c r="A19" s="31" t="s">
        <v>27</v>
      </c>
      <c r="B19" s="28">
        <f t="shared" si="1"/>
        <v>56</v>
      </c>
      <c r="C19" s="28">
        <v>28</v>
      </c>
      <c r="D19" s="28">
        <v>28</v>
      </c>
      <c r="E19" s="28">
        <v>6</v>
      </c>
      <c r="F19" s="38"/>
      <c r="G19" s="28"/>
      <c r="H19" s="28"/>
      <c r="I19" s="28"/>
      <c r="J19" s="28"/>
      <c r="K19" s="28">
        <v>2</v>
      </c>
      <c r="L19" s="28">
        <v>2</v>
      </c>
      <c r="M19" s="28" t="s">
        <v>19</v>
      </c>
      <c r="N19" s="28">
        <v>6</v>
      </c>
      <c r="O19" s="39"/>
      <c r="P19" s="39"/>
      <c r="Q19" s="39"/>
      <c r="R19" s="39"/>
      <c r="S19" s="39"/>
      <c r="T19" s="39"/>
      <c r="U19" s="39"/>
      <c r="V19" s="40"/>
    </row>
    <row r="20" spans="1:22" ht="15.75" x14ac:dyDescent="0.25">
      <c r="A20" s="41" t="s">
        <v>28</v>
      </c>
      <c r="B20" s="42">
        <f t="shared" si="1"/>
        <v>42</v>
      </c>
      <c r="C20" s="42">
        <v>28</v>
      </c>
      <c r="D20" s="42">
        <v>14</v>
      </c>
      <c r="E20" s="29">
        <f t="shared" si="2"/>
        <v>3</v>
      </c>
      <c r="F20" s="38"/>
      <c r="G20" s="28">
        <v>2</v>
      </c>
      <c r="H20" s="28">
        <v>1</v>
      </c>
      <c r="I20" s="28" t="s">
        <v>19</v>
      </c>
      <c r="J20" s="28">
        <v>3</v>
      </c>
      <c r="K20" s="28"/>
      <c r="L20" s="28"/>
      <c r="M20" s="28"/>
      <c r="N20" s="28"/>
      <c r="O20" s="32"/>
      <c r="P20" s="32"/>
      <c r="Q20" s="28"/>
      <c r="R20" s="28"/>
      <c r="S20" s="28"/>
      <c r="T20" s="28"/>
      <c r="U20" s="28"/>
      <c r="V20" s="30"/>
    </row>
    <row r="21" spans="1:22" ht="15.75" x14ac:dyDescent="0.25">
      <c r="A21" s="43" t="s">
        <v>29</v>
      </c>
      <c r="B21" s="44"/>
      <c r="C21" s="44"/>
      <c r="D21" s="44"/>
      <c r="E21" s="29">
        <v>71</v>
      </c>
      <c r="F21" s="45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30"/>
    </row>
    <row r="22" spans="1:22" ht="15.75" x14ac:dyDescent="0.25">
      <c r="A22" s="31" t="s">
        <v>30</v>
      </c>
      <c r="B22" s="28">
        <f t="shared" ref="B22:B34" si="3">SUM(C22:D22)</f>
        <v>28</v>
      </c>
      <c r="C22" s="28">
        <v>28</v>
      </c>
      <c r="D22" s="28">
        <f t="shared" ref="C22:D34" si="4">(H22+L22+P22+T22)*15</f>
        <v>0</v>
      </c>
      <c r="E22" s="29">
        <f t="shared" ref="E22:E34" si="5">+J22+N22+R22+V22</f>
        <v>3</v>
      </c>
      <c r="F22" s="45"/>
      <c r="G22" s="28">
        <v>2</v>
      </c>
      <c r="H22" s="28">
        <v>0</v>
      </c>
      <c r="I22" s="28" t="s">
        <v>19</v>
      </c>
      <c r="J22" s="28">
        <v>3</v>
      </c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30"/>
    </row>
    <row r="23" spans="1:22" ht="15.75" x14ac:dyDescent="0.25">
      <c r="A23" s="31" t="s">
        <v>31</v>
      </c>
      <c r="B23" s="28">
        <f t="shared" si="3"/>
        <v>42</v>
      </c>
      <c r="C23" s="28">
        <v>28</v>
      </c>
      <c r="D23" s="28">
        <v>14</v>
      </c>
      <c r="E23" s="29">
        <f t="shared" si="5"/>
        <v>2</v>
      </c>
      <c r="F23" s="45"/>
      <c r="G23" s="28">
        <v>2</v>
      </c>
      <c r="H23" s="28">
        <v>1</v>
      </c>
      <c r="I23" s="28" t="s">
        <v>19</v>
      </c>
      <c r="J23" s="28">
        <v>2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0"/>
    </row>
    <row r="24" spans="1:22" ht="15.75" x14ac:dyDescent="0.25">
      <c r="A24" s="31" t="s">
        <v>32</v>
      </c>
      <c r="B24" s="28">
        <f t="shared" si="3"/>
        <v>56</v>
      </c>
      <c r="C24" s="28">
        <v>28</v>
      </c>
      <c r="D24" s="28">
        <v>28</v>
      </c>
      <c r="E24" s="29">
        <f t="shared" si="5"/>
        <v>5</v>
      </c>
      <c r="F24" s="31"/>
      <c r="G24" s="28"/>
      <c r="H24" s="28"/>
      <c r="I24" s="28"/>
      <c r="J24" s="28"/>
      <c r="K24" s="28"/>
      <c r="L24" s="28"/>
      <c r="M24" s="28"/>
      <c r="N24" s="28"/>
      <c r="O24" s="28">
        <v>2</v>
      </c>
      <c r="P24" s="28">
        <v>2</v>
      </c>
      <c r="Q24" s="28" t="s">
        <v>16</v>
      </c>
      <c r="R24" s="28">
        <v>5</v>
      </c>
      <c r="S24" s="28"/>
      <c r="T24" s="28"/>
      <c r="U24" s="28"/>
      <c r="V24" s="30"/>
    </row>
    <row r="25" spans="1:22" ht="15.75" x14ac:dyDescent="0.25">
      <c r="A25" s="31" t="s">
        <v>33</v>
      </c>
      <c r="B25" s="28">
        <v>30</v>
      </c>
      <c r="C25" s="28">
        <v>0</v>
      </c>
      <c r="D25" s="28">
        <v>28</v>
      </c>
      <c r="E25" s="29">
        <v>3</v>
      </c>
      <c r="F25" s="45"/>
      <c r="G25" s="28"/>
      <c r="H25" s="28"/>
      <c r="I25" s="28"/>
      <c r="J25" s="28"/>
      <c r="K25" s="46"/>
      <c r="L25" s="46"/>
      <c r="M25" s="46"/>
      <c r="N25" s="46"/>
      <c r="O25" s="28">
        <v>0</v>
      </c>
      <c r="P25" s="28">
        <v>2</v>
      </c>
      <c r="Q25" s="28" t="s">
        <v>16</v>
      </c>
      <c r="R25" s="28">
        <v>3</v>
      </c>
      <c r="S25" s="28"/>
      <c r="T25" s="28"/>
      <c r="U25" s="28"/>
      <c r="V25" s="30"/>
    </row>
    <row r="26" spans="1:22" ht="15.75" x14ac:dyDescent="0.25">
      <c r="A26" s="31" t="s">
        <v>34</v>
      </c>
      <c r="B26" s="28">
        <f t="shared" si="3"/>
        <v>28</v>
      </c>
      <c r="C26" s="28">
        <v>28</v>
      </c>
      <c r="D26" s="28">
        <f t="shared" si="4"/>
        <v>0</v>
      </c>
      <c r="E26" s="29">
        <f t="shared" si="5"/>
        <v>3</v>
      </c>
      <c r="F26" s="45"/>
      <c r="G26" s="28"/>
      <c r="H26" s="28"/>
      <c r="I26" s="28"/>
      <c r="J26" s="28"/>
      <c r="K26" s="28">
        <v>2</v>
      </c>
      <c r="L26" s="28">
        <v>0</v>
      </c>
      <c r="M26" s="28" t="s">
        <v>19</v>
      </c>
      <c r="N26" s="28">
        <v>3</v>
      </c>
      <c r="O26" s="28"/>
      <c r="P26" s="28"/>
      <c r="Q26" s="28"/>
      <c r="R26" s="28"/>
      <c r="S26" s="28"/>
      <c r="T26" s="28"/>
      <c r="U26" s="28"/>
      <c r="V26" s="30"/>
    </row>
    <row r="27" spans="1:22" ht="38.25" x14ac:dyDescent="0.25">
      <c r="A27" s="31" t="s">
        <v>35</v>
      </c>
      <c r="B27" s="28">
        <f t="shared" si="3"/>
        <v>84</v>
      </c>
      <c r="C27" s="28">
        <v>28</v>
      </c>
      <c r="D27" s="28">
        <v>56</v>
      </c>
      <c r="E27" s="29">
        <f t="shared" si="5"/>
        <v>6</v>
      </c>
      <c r="F27" s="33" t="s">
        <v>27</v>
      </c>
      <c r="G27" s="28"/>
      <c r="H27" s="28"/>
      <c r="I27" s="28"/>
      <c r="J27" s="28"/>
      <c r="K27" s="28"/>
      <c r="L27" s="28"/>
      <c r="M27" s="28"/>
      <c r="N27" s="28"/>
      <c r="O27" s="28">
        <v>2</v>
      </c>
      <c r="P27" s="28">
        <v>4</v>
      </c>
      <c r="Q27" s="28" t="s">
        <v>19</v>
      </c>
      <c r="R27" s="28">
        <v>6</v>
      </c>
      <c r="S27" s="28"/>
      <c r="T27" s="28"/>
      <c r="U27" s="28"/>
      <c r="V27" s="30"/>
    </row>
    <row r="28" spans="1:22" ht="15.75" x14ac:dyDescent="0.25">
      <c r="A28" s="31" t="s">
        <v>36</v>
      </c>
      <c r="B28" s="28">
        <f t="shared" si="3"/>
        <v>42</v>
      </c>
      <c r="C28" s="28">
        <v>28</v>
      </c>
      <c r="D28" s="28">
        <v>14</v>
      </c>
      <c r="E28" s="29">
        <f t="shared" si="5"/>
        <v>3</v>
      </c>
      <c r="F28" s="45"/>
      <c r="G28" s="28"/>
      <c r="H28" s="28"/>
      <c r="I28" s="28"/>
      <c r="J28" s="28"/>
      <c r="K28" s="28">
        <v>2</v>
      </c>
      <c r="L28" s="28">
        <v>1</v>
      </c>
      <c r="M28" s="28" t="s">
        <v>19</v>
      </c>
      <c r="N28" s="28">
        <v>3</v>
      </c>
      <c r="O28" s="28"/>
      <c r="P28" s="28"/>
      <c r="Q28" s="28"/>
      <c r="R28" s="28"/>
      <c r="S28" s="28"/>
      <c r="T28" s="28"/>
      <c r="U28" s="28"/>
      <c r="V28" s="30"/>
    </row>
    <row r="29" spans="1:22" ht="38.25" x14ac:dyDescent="0.25">
      <c r="A29" s="47" t="s">
        <v>37</v>
      </c>
      <c r="B29" s="32">
        <f t="shared" si="3"/>
        <v>28</v>
      </c>
      <c r="C29" s="32">
        <v>14</v>
      </c>
      <c r="D29" s="32">
        <v>14</v>
      </c>
      <c r="E29" s="48">
        <f t="shared" si="5"/>
        <v>3</v>
      </c>
      <c r="F29" s="49" t="s">
        <v>27</v>
      </c>
      <c r="G29" s="32"/>
      <c r="H29" s="32"/>
      <c r="I29" s="32"/>
      <c r="J29" s="32"/>
      <c r="K29" s="32"/>
      <c r="L29" s="32"/>
      <c r="M29" s="32"/>
      <c r="N29" s="28"/>
      <c r="O29" s="28">
        <v>1</v>
      </c>
      <c r="P29" s="28">
        <v>1</v>
      </c>
      <c r="Q29" s="28" t="s">
        <v>16</v>
      </c>
      <c r="R29" s="28">
        <v>3</v>
      </c>
      <c r="S29" s="28"/>
      <c r="T29" s="28"/>
      <c r="U29" s="28"/>
      <c r="V29" s="30"/>
    </row>
    <row r="30" spans="1:22" ht="15.75" x14ac:dyDescent="0.25">
      <c r="A30" s="50" t="s">
        <v>38</v>
      </c>
      <c r="B30" s="32">
        <f t="shared" si="3"/>
        <v>56</v>
      </c>
      <c r="C30" s="32">
        <v>28</v>
      </c>
      <c r="D30" s="32">
        <v>28</v>
      </c>
      <c r="E30" s="48">
        <f t="shared" si="5"/>
        <v>6</v>
      </c>
      <c r="F30" s="37"/>
      <c r="G30" s="32"/>
      <c r="H30" s="32"/>
      <c r="I30" s="32"/>
      <c r="J30" s="32"/>
      <c r="K30" s="32"/>
      <c r="L30" s="32"/>
      <c r="M30" s="32"/>
      <c r="N30" s="28"/>
      <c r="O30" s="28">
        <v>2</v>
      </c>
      <c r="P30" s="28">
        <v>2</v>
      </c>
      <c r="Q30" s="28" t="s">
        <v>19</v>
      </c>
      <c r="R30" s="28">
        <v>6</v>
      </c>
      <c r="S30" s="28"/>
      <c r="T30" s="28"/>
      <c r="U30" s="28"/>
      <c r="V30" s="30"/>
    </row>
    <row r="31" spans="1:22" ht="15.75" x14ac:dyDescent="0.25">
      <c r="A31" s="50" t="s">
        <v>39</v>
      </c>
      <c r="B31" s="32">
        <f t="shared" si="3"/>
        <v>42</v>
      </c>
      <c r="C31" s="32">
        <v>14</v>
      </c>
      <c r="D31" s="32">
        <v>28</v>
      </c>
      <c r="E31" s="48">
        <f t="shared" si="5"/>
        <v>3</v>
      </c>
      <c r="F31" s="37"/>
      <c r="G31" s="32">
        <v>1</v>
      </c>
      <c r="H31" s="32">
        <v>2</v>
      </c>
      <c r="I31" s="32" t="s">
        <v>16</v>
      </c>
      <c r="J31" s="32">
        <v>3</v>
      </c>
      <c r="K31" s="32"/>
      <c r="L31" s="32"/>
      <c r="M31" s="32"/>
      <c r="N31" s="28"/>
      <c r="O31" s="28"/>
      <c r="P31" s="28"/>
      <c r="Q31" s="28"/>
      <c r="R31" s="28"/>
      <c r="S31" s="28"/>
      <c r="T31" s="28"/>
      <c r="U31" s="28"/>
      <c r="V31" s="30"/>
    </row>
    <row r="32" spans="1:22" ht="15.75" x14ac:dyDescent="0.25">
      <c r="A32" s="47" t="s">
        <v>40</v>
      </c>
      <c r="B32" s="32">
        <f t="shared" si="3"/>
        <v>42</v>
      </c>
      <c r="C32" s="32">
        <v>28</v>
      </c>
      <c r="D32" s="32">
        <v>14</v>
      </c>
      <c r="E32" s="48">
        <f t="shared" si="5"/>
        <v>4</v>
      </c>
      <c r="F32" s="51"/>
      <c r="G32" s="32"/>
      <c r="H32" s="32"/>
      <c r="I32" s="32"/>
      <c r="J32" s="32"/>
      <c r="K32" s="32">
        <v>2</v>
      </c>
      <c r="L32" s="32">
        <v>1</v>
      </c>
      <c r="M32" s="32" t="s">
        <v>19</v>
      </c>
      <c r="N32" s="28">
        <v>4</v>
      </c>
      <c r="O32" s="28"/>
      <c r="P32" s="28"/>
      <c r="Q32" s="28"/>
      <c r="R32" s="28"/>
      <c r="S32" s="28"/>
      <c r="T32" s="28"/>
      <c r="U32" s="28"/>
      <c r="V32" s="30"/>
    </row>
    <row r="33" spans="1:22" ht="15.75" x14ac:dyDescent="0.25">
      <c r="A33" s="52" t="s">
        <v>41</v>
      </c>
      <c r="B33" s="32">
        <f t="shared" si="3"/>
        <v>28</v>
      </c>
      <c r="C33" s="32">
        <f t="shared" si="4"/>
        <v>0</v>
      </c>
      <c r="D33" s="32">
        <v>28</v>
      </c>
      <c r="E33" s="48">
        <f t="shared" si="5"/>
        <v>0</v>
      </c>
      <c r="F33" s="51"/>
      <c r="G33" s="32"/>
      <c r="H33" s="32"/>
      <c r="I33" s="32"/>
      <c r="J33" s="32"/>
      <c r="K33" s="32"/>
      <c r="L33" s="32"/>
      <c r="M33" s="32"/>
      <c r="N33" s="28"/>
      <c r="O33" s="28"/>
      <c r="P33" s="28"/>
      <c r="Q33" s="28"/>
      <c r="R33" s="28"/>
      <c r="S33" s="28">
        <v>0</v>
      </c>
      <c r="T33" s="28">
        <v>2</v>
      </c>
      <c r="U33" s="28" t="s">
        <v>16</v>
      </c>
      <c r="V33" s="30">
        <v>0</v>
      </c>
    </row>
    <row r="34" spans="1:22" ht="15.75" x14ac:dyDescent="0.25">
      <c r="A34" s="52" t="s">
        <v>42</v>
      </c>
      <c r="B34" s="32">
        <f t="shared" si="3"/>
        <v>560</v>
      </c>
      <c r="C34" s="32">
        <f t="shared" si="4"/>
        <v>0</v>
      </c>
      <c r="D34" s="32">
        <v>560</v>
      </c>
      <c r="E34" s="48">
        <f t="shared" si="5"/>
        <v>30</v>
      </c>
      <c r="F34" s="51"/>
      <c r="G34" s="32"/>
      <c r="H34" s="32"/>
      <c r="I34" s="32"/>
      <c r="J34" s="32"/>
      <c r="K34" s="32"/>
      <c r="L34" s="32"/>
      <c r="M34" s="32"/>
      <c r="N34" s="28"/>
      <c r="O34" s="28"/>
      <c r="P34" s="28"/>
      <c r="Q34" s="28"/>
      <c r="R34" s="28"/>
      <c r="S34" s="28">
        <v>0</v>
      </c>
      <c r="T34" s="28">
        <v>40</v>
      </c>
      <c r="U34" s="28" t="s">
        <v>16</v>
      </c>
      <c r="V34" s="30">
        <v>30</v>
      </c>
    </row>
    <row r="35" spans="1:22" ht="15.75" x14ac:dyDescent="0.25">
      <c r="A35" s="53" t="s">
        <v>43</v>
      </c>
      <c r="B35" s="54"/>
      <c r="C35" s="54"/>
      <c r="D35" s="55"/>
      <c r="E35" s="29">
        <f>SUM(E36:E39)</f>
        <v>14</v>
      </c>
      <c r="F35" s="4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30"/>
    </row>
    <row r="36" spans="1:22" ht="15.75" x14ac:dyDescent="0.25">
      <c r="A36" s="56" t="s">
        <v>44</v>
      </c>
      <c r="B36" s="28">
        <f>SUM(C36:D36)</f>
        <v>28</v>
      </c>
      <c r="C36" s="28">
        <f t="shared" ref="C36:C38" si="6">(G36+K36+O36+S36)*15</f>
        <v>0</v>
      </c>
      <c r="D36" s="28">
        <v>28</v>
      </c>
      <c r="E36" s="29">
        <f>+J36+N36+R36+V36</f>
        <v>3</v>
      </c>
      <c r="F36" s="45"/>
      <c r="G36" s="28"/>
      <c r="H36" s="28"/>
      <c r="I36" s="28"/>
      <c r="J36" s="28"/>
      <c r="K36" s="28">
        <v>0</v>
      </c>
      <c r="L36" s="28">
        <v>2</v>
      </c>
      <c r="M36" s="28" t="s">
        <v>16</v>
      </c>
      <c r="N36" s="28">
        <v>3</v>
      </c>
      <c r="O36" s="28"/>
      <c r="P36" s="28"/>
      <c r="Q36" s="28"/>
      <c r="R36" s="28"/>
      <c r="S36" s="28"/>
      <c r="T36" s="28"/>
      <c r="U36" s="28"/>
      <c r="V36" s="30"/>
    </row>
    <row r="37" spans="1:22" ht="38.25" x14ac:dyDescent="0.25">
      <c r="A37" s="31" t="s">
        <v>45</v>
      </c>
      <c r="B37" s="28">
        <f>SUM(C37:D37)</f>
        <v>28</v>
      </c>
      <c r="C37" s="28">
        <f t="shared" si="6"/>
        <v>0</v>
      </c>
      <c r="D37" s="28">
        <v>28</v>
      </c>
      <c r="E37" s="29">
        <f>+J37+N37+R37+V37</f>
        <v>3</v>
      </c>
      <c r="F37" s="33" t="s">
        <v>27</v>
      </c>
      <c r="G37" s="28"/>
      <c r="H37" s="28"/>
      <c r="I37" s="28"/>
      <c r="J37" s="28"/>
      <c r="K37" s="28"/>
      <c r="L37" s="28"/>
      <c r="M37" s="28"/>
      <c r="N37" s="28"/>
      <c r="O37" s="28">
        <v>0</v>
      </c>
      <c r="P37" s="28">
        <v>2</v>
      </c>
      <c r="Q37" s="28" t="s">
        <v>16</v>
      </c>
      <c r="R37" s="28">
        <v>3</v>
      </c>
      <c r="S37" s="28"/>
      <c r="T37" s="28"/>
      <c r="U37" s="28"/>
      <c r="V37" s="30"/>
    </row>
    <row r="38" spans="1:22" ht="15.75" x14ac:dyDescent="0.25">
      <c r="A38" s="31" t="s">
        <v>46</v>
      </c>
      <c r="B38" s="28">
        <f>SUM(C38:D38)</f>
        <v>28</v>
      </c>
      <c r="C38" s="28">
        <f t="shared" si="6"/>
        <v>0</v>
      </c>
      <c r="D38" s="28">
        <v>28</v>
      </c>
      <c r="E38" s="29">
        <f>+J38+N38+R38+V38</f>
        <v>3</v>
      </c>
      <c r="F38" s="45"/>
      <c r="G38" s="28"/>
      <c r="H38" s="28"/>
      <c r="I38" s="28"/>
      <c r="J38" s="28"/>
      <c r="K38" s="28"/>
      <c r="L38" s="28"/>
      <c r="M38" s="28"/>
      <c r="N38" s="32"/>
      <c r="O38" s="32">
        <v>0</v>
      </c>
      <c r="P38" s="32">
        <v>2</v>
      </c>
      <c r="Q38" s="32" t="s">
        <v>16</v>
      </c>
      <c r="R38" s="32">
        <v>3</v>
      </c>
      <c r="S38" s="32"/>
      <c r="T38" s="28"/>
      <c r="U38" s="28"/>
      <c r="V38" s="30"/>
    </row>
    <row r="39" spans="1:22" ht="15.75" x14ac:dyDescent="0.25">
      <c r="A39" s="31" t="s">
        <v>47</v>
      </c>
      <c r="B39" s="28">
        <f>SUM(C39:D39)</f>
        <v>56</v>
      </c>
      <c r="C39" s="28">
        <v>28</v>
      </c>
      <c r="D39" s="28">
        <v>28</v>
      </c>
      <c r="E39" s="29">
        <v>5</v>
      </c>
      <c r="F39" s="45"/>
      <c r="G39" s="28"/>
      <c r="H39" s="28"/>
      <c r="I39" s="28"/>
      <c r="J39" s="28"/>
      <c r="K39" s="28">
        <v>2</v>
      </c>
      <c r="L39" s="28">
        <v>2</v>
      </c>
      <c r="M39" s="28" t="s">
        <v>19</v>
      </c>
      <c r="N39" s="28">
        <v>5</v>
      </c>
      <c r="O39" s="46"/>
      <c r="P39" s="46"/>
      <c r="Q39" s="46"/>
      <c r="R39" s="46"/>
      <c r="S39" s="32"/>
      <c r="T39" s="28"/>
      <c r="U39" s="28"/>
      <c r="V39" s="30"/>
    </row>
    <row r="40" spans="1:22" ht="15.75" x14ac:dyDescent="0.25">
      <c r="A40" s="57" t="s">
        <v>48</v>
      </c>
      <c r="B40" s="29">
        <f>SUM(B9:B39)</f>
        <v>1738</v>
      </c>
      <c r="C40" s="29">
        <f>SUM(C9:C39)</f>
        <v>490</v>
      </c>
      <c r="D40" s="29">
        <f>SUM(D9:D39)</f>
        <v>1246</v>
      </c>
      <c r="E40" s="29">
        <v>120</v>
      </c>
      <c r="F40" s="28"/>
      <c r="G40" s="28">
        <f t="shared" ref="G40:V40" si="7">SUM(G9:G39)</f>
        <v>18</v>
      </c>
      <c r="H40" s="28">
        <v>18</v>
      </c>
      <c r="I40" s="28">
        <f t="shared" si="7"/>
        <v>0</v>
      </c>
      <c r="J40" s="29">
        <f t="shared" si="7"/>
        <v>33</v>
      </c>
      <c r="K40" s="28">
        <f t="shared" si="7"/>
        <v>10</v>
      </c>
      <c r="L40" s="28">
        <v>14</v>
      </c>
      <c r="M40" s="28">
        <f t="shared" si="7"/>
        <v>0</v>
      </c>
      <c r="N40" s="29">
        <v>28</v>
      </c>
      <c r="O40" s="28">
        <v>7</v>
      </c>
      <c r="P40" s="28">
        <v>15</v>
      </c>
      <c r="Q40" s="28">
        <f t="shared" si="7"/>
        <v>0</v>
      </c>
      <c r="R40" s="29">
        <v>29</v>
      </c>
      <c r="S40" s="28">
        <f t="shared" si="7"/>
        <v>0</v>
      </c>
      <c r="T40" s="28">
        <f t="shared" si="7"/>
        <v>42</v>
      </c>
      <c r="U40" s="28">
        <f t="shared" si="7"/>
        <v>0</v>
      </c>
      <c r="V40" s="58">
        <f t="shared" si="7"/>
        <v>30</v>
      </c>
    </row>
    <row r="41" spans="1:22" ht="15.75" x14ac:dyDescent="0.25">
      <c r="A41" s="1"/>
      <c r="B41" s="59"/>
      <c r="C41" s="59"/>
      <c r="D41" s="59"/>
      <c r="E41" s="5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"/>
      <c r="B42" s="1"/>
      <c r="C42" s="1"/>
      <c r="D42" s="1"/>
      <c r="E42" s="6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"/>
      <c r="B43" s="61">
        <f>SUM(C43:D43)</f>
        <v>0.99884925201380892</v>
      </c>
      <c r="C43" s="61">
        <f>+C40/B40</f>
        <v>0.28193325661680091</v>
      </c>
      <c r="D43" s="61">
        <f>+D40/B40</f>
        <v>0.71691599539700801</v>
      </c>
      <c r="E43" s="6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"/>
      <c r="B44" s="1"/>
      <c r="C44" s="1"/>
      <c r="D44" s="1"/>
      <c r="E44" s="6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"/>
      <c r="B45" s="62" t="s">
        <v>49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"/>
      <c r="B46" s="1" t="s">
        <v>50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"/>
      <c r="B47" s="1" t="s">
        <v>51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"/>
      <c r="B48" s="1" t="s">
        <v>52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</sheetData>
  <mergeCells count="21">
    <mergeCell ref="A8:D8"/>
    <mergeCell ref="A14:D14"/>
    <mergeCell ref="A35:D35"/>
    <mergeCell ref="G5:J5"/>
    <mergeCell ref="K5:N5"/>
    <mergeCell ref="O5:R5"/>
    <mergeCell ref="S5:V5"/>
    <mergeCell ref="G6:J6"/>
    <mergeCell ref="K6:N6"/>
    <mergeCell ref="O6:R6"/>
    <mergeCell ref="S6:V6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2025-06-30T08:39:32Z</dcterms:created>
  <dcterms:modified xsi:type="dcterms:W3CDTF">2025-06-30T08:40:14Z</dcterms:modified>
</cp:coreProperties>
</file>