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TK\tantervek\tanterv 2024\Honlapra\Alapszakok\"/>
    </mc:Choice>
  </mc:AlternateContent>
  <bookViews>
    <workbookView xWindow="0" yWindow="0" windowWidth="24000" windowHeight="9300"/>
  </bookViews>
  <sheets>
    <sheet name="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6" i="1" l="1"/>
  <c r="AF86" i="1"/>
  <c r="AD86" i="1"/>
  <c r="AB86" i="1"/>
  <c r="AA86" i="1"/>
  <c r="S86" i="1"/>
  <c r="R86" i="1"/>
  <c r="O86" i="1"/>
  <c r="K86" i="1"/>
  <c r="E85" i="1"/>
  <c r="E86" i="1" s="1"/>
  <c r="E87" i="1" s="1"/>
  <c r="C85" i="1"/>
  <c r="B85" i="1"/>
  <c r="E83" i="1"/>
  <c r="D83" i="1"/>
  <c r="B83" i="1" s="1"/>
  <c r="C83" i="1"/>
  <c r="E82" i="1"/>
  <c r="D82" i="1"/>
  <c r="B82" i="1" s="1"/>
  <c r="C82" i="1"/>
  <c r="E81" i="1"/>
  <c r="D81" i="1"/>
  <c r="B81" i="1" s="1"/>
  <c r="C81" i="1"/>
  <c r="D80" i="1"/>
  <c r="C80" i="1"/>
  <c r="B80" i="1" s="1"/>
  <c r="E79" i="1"/>
  <c r="D79" i="1"/>
  <c r="C79" i="1"/>
  <c r="B79" i="1" s="1"/>
  <c r="E78" i="1"/>
  <c r="D78" i="1"/>
  <c r="C78" i="1"/>
  <c r="B78" i="1" s="1"/>
  <c r="E77" i="1"/>
  <c r="D77" i="1"/>
  <c r="D86" i="1" s="1"/>
  <c r="D87" i="1" s="1"/>
  <c r="C77" i="1"/>
  <c r="B77" i="1" s="1"/>
  <c r="B86" i="1" s="1"/>
  <c r="B87" i="1" s="1"/>
  <c r="AL74" i="1"/>
  <c r="AJ74" i="1"/>
  <c r="AJ86" i="1" s="1"/>
  <c r="AI74" i="1"/>
  <c r="AI86" i="1" s="1"/>
  <c r="AH74" i="1"/>
  <c r="AH86" i="1" s="1"/>
  <c r="AF74" i="1"/>
  <c r="AE74" i="1"/>
  <c r="AE86" i="1" s="1"/>
  <c r="W74" i="1"/>
  <c r="W86" i="1" s="1"/>
  <c r="S74" i="1"/>
  <c r="L74" i="1"/>
  <c r="L86" i="1" s="1"/>
  <c r="K74" i="1"/>
  <c r="H74" i="1"/>
  <c r="H86" i="1" s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E65" i="1"/>
  <c r="D65" i="1"/>
  <c r="C65" i="1"/>
  <c r="B65" i="1" s="1"/>
  <c r="E64" i="1"/>
  <c r="D64" i="1"/>
  <c r="C64" i="1"/>
  <c r="B64" i="1" s="1"/>
  <c r="E63" i="1"/>
  <c r="D63" i="1"/>
  <c r="C63" i="1"/>
  <c r="B63" i="1" s="1"/>
  <c r="E62" i="1"/>
  <c r="D62" i="1"/>
  <c r="C62" i="1"/>
  <c r="B62" i="1" s="1"/>
  <c r="E61" i="1"/>
  <c r="D61" i="1"/>
  <c r="C61" i="1"/>
  <c r="B61" i="1" s="1"/>
  <c r="E60" i="1"/>
  <c r="D60" i="1"/>
  <c r="C60" i="1"/>
  <c r="B60" i="1" s="1"/>
  <c r="E59" i="1"/>
  <c r="D59" i="1"/>
  <c r="C59" i="1"/>
  <c r="B59" i="1" s="1"/>
  <c r="E58" i="1"/>
  <c r="E57" i="1"/>
  <c r="B57" i="1"/>
  <c r="E56" i="1"/>
  <c r="D56" i="1"/>
  <c r="C56" i="1"/>
  <c r="B56" i="1"/>
  <c r="E55" i="1"/>
  <c r="D55" i="1"/>
  <c r="C55" i="1"/>
  <c r="B55" i="1"/>
  <c r="B54" i="1"/>
  <c r="B53" i="1"/>
  <c r="E52" i="1"/>
  <c r="E50" i="1" s="1"/>
  <c r="B52" i="1"/>
  <c r="E51" i="1"/>
  <c r="D51" i="1"/>
  <c r="C51" i="1"/>
  <c r="B51" i="1"/>
  <c r="E49" i="1"/>
  <c r="D49" i="1"/>
  <c r="C49" i="1"/>
  <c r="B49" i="1" s="1"/>
  <c r="E48" i="1"/>
  <c r="D48" i="1"/>
  <c r="C48" i="1"/>
  <c r="B48" i="1" s="1"/>
  <c r="E47" i="1"/>
  <c r="D47" i="1"/>
  <c r="C47" i="1"/>
  <c r="B47" i="1" s="1"/>
  <c r="E46" i="1"/>
  <c r="D46" i="1"/>
  <c r="C46" i="1"/>
  <c r="B46" i="1" s="1"/>
  <c r="D45" i="1"/>
  <c r="C45" i="1"/>
  <c r="B45" i="1"/>
  <c r="D44" i="1"/>
  <c r="C44" i="1"/>
  <c r="B44" i="1" s="1"/>
  <c r="D43" i="1"/>
  <c r="B43" i="1" s="1"/>
  <c r="C43" i="1"/>
  <c r="D42" i="1"/>
  <c r="C42" i="1"/>
  <c r="B42" i="1" s="1"/>
  <c r="E41" i="1"/>
  <c r="D41" i="1"/>
  <c r="C41" i="1"/>
  <c r="B41" i="1" s="1"/>
  <c r="E40" i="1"/>
  <c r="D40" i="1"/>
  <c r="C40" i="1"/>
  <c r="B40" i="1" s="1"/>
  <c r="B39" i="1"/>
  <c r="E38" i="1"/>
  <c r="D38" i="1"/>
  <c r="B38" i="1" s="1"/>
  <c r="C38" i="1"/>
  <c r="E37" i="1"/>
  <c r="D37" i="1"/>
  <c r="B37" i="1" s="1"/>
  <c r="C37" i="1"/>
  <c r="D35" i="1"/>
  <c r="C35" i="1"/>
  <c r="B35" i="1" s="1"/>
  <c r="E34" i="1"/>
  <c r="D34" i="1"/>
  <c r="C34" i="1"/>
  <c r="B34" i="1" s="1"/>
  <c r="E33" i="1"/>
  <c r="D33" i="1"/>
  <c r="C33" i="1"/>
  <c r="B33" i="1" s="1"/>
  <c r="E32" i="1"/>
  <c r="D32" i="1"/>
  <c r="C32" i="1"/>
  <c r="B32" i="1" s="1"/>
  <c r="D30" i="1"/>
  <c r="C30" i="1"/>
  <c r="B30" i="1"/>
  <c r="D29" i="1"/>
  <c r="C29" i="1"/>
  <c r="B29" i="1" s="1"/>
  <c r="B28" i="1"/>
  <c r="E27" i="1"/>
  <c r="C27" i="1"/>
  <c r="B27" i="1" s="1"/>
  <c r="C26" i="1"/>
  <c r="B26" i="1" s="1"/>
  <c r="E25" i="1"/>
  <c r="D25" i="1"/>
  <c r="C25" i="1"/>
  <c r="B25" i="1" s="1"/>
  <c r="D24" i="1"/>
  <c r="C24" i="1"/>
  <c r="B24" i="1"/>
  <c r="E23" i="1"/>
  <c r="D23" i="1"/>
  <c r="C23" i="1"/>
  <c r="B23" i="1"/>
  <c r="E22" i="1"/>
  <c r="C22" i="1"/>
  <c r="B22" i="1" s="1"/>
  <c r="E21" i="1"/>
  <c r="D21" i="1"/>
  <c r="C21" i="1"/>
  <c r="B21" i="1" s="1"/>
  <c r="E20" i="1"/>
  <c r="D20" i="1"/>
  <c r="C20" i="1"/>
  <c r="B20" i="1" s="1"/>
  <c r="E19" i="1"/>
  <c r="D19" i="1"/>
  <c r="C19" i="1"/>
  <c r="B19" i="1" s="1"/>
  <c r="E18" i="1"/>
  <c r="D18" i="1"/>
  <c r="C18" i="1"/>
  <c r="B18" i="1" s="1"/>
  <c r="D17" i="1"/>
  <c r="B17" i="1" s="1"/>
  <c r="C17" i="1"/>
  <c r="E16" i="1"/>
  <c r="D16" i="1"/>
  <c r="B16" i="1" s="1"/>
  <c r="C16" i="1"/>
  <c r="E15" i="1"/>
  <c r="D15" i="1"/>
  <c r="B15" i="1" s="1"/>
  <c r="C15" i="1"/>
  <c r="D14" i="1"/>
  <c r="C14" i="1"/>
  <c r="B14" i="1" s="1"/>
  <c r="E13" i="1"/>
  <c r="B13" i="1"/>
  <c r="D12" i="1"/>
  <c r="B12" i="1" s="1"/>
  <c r="C12" i="1"/>
  <c r="D11" i="1"/>
  <c r="C11" i="1"/>
  <c r="B11" i="1" s="1"/>
  <c r="E10" i="1"/>
  <c r="D10" i="1"/>
  <c r="C10" i="1"/>
  <c r="B10" i="1" s="1"/>
  <c r="E9" i="1"/>
  <c r="D9" i="1"/>
  <c r="C9" i="1"/>
  <c r="B9" i="1" s="1"/>
  <c r="D8" i="1"/>
  <c r="C8" i="1"/>
  <c r="B8" i="1"/>
  <c r="D89" i="1" l="1"/>
  <c r="C86" i="1"/>
  <c r="C87" i="1" s="1"/>
  <c r="C89" i="1" s="1"/>
  <c r="B89" i="1" s="1"/>
</calcChain>
</file>

<file path=xl/sharedStrings.xml><?xml version="1.0" encoding="utf-8"?>
<sst xmlns="http://schemas.openxmlformats.org/spreadsheetml/2006/main" count="211" uniqueCount="105">
  <si>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</si>
  <si>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</si>
  <si>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</si>
  <si>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</si>
  <si>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</si>
  <si>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</si>
  <si>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</si>
  <si>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</si>
  <si>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</si>
  <si>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</si>
  <si>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</si>
  <si>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</si>
  <si>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</si>
  <si>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</si>
  <si>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</si>
  <si>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</si>
  <si>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Alapozó</t>
  </si>
  <si>
    <t>Gazdasági matematika I.</t>
  </si>
  <si>
    <t>K</t>
  </si>
  <si>
    <t>Üzelti Informatika</t>
  </si>
  <si>
    <t>Bevezetés a közgazdaságtanba</t>
  </si>
  <si>
    <t>Vállalatgazdaságtan</t>
  </si>
  <si>
    <t>Számvitel I. (A számvitel alapjai)</t>
  </si>
  <si>
    <t>Üzleti kommunikáció</t>
  </si>
  <si>
    <t>Pénzügytan</t>
  </si>
  <si>
    <t>Gazdasági matematika II.</t>
  </si>
  <si>
    <t>Mikroökonómia</t>
  </si>
  <si>
    <t>Bevezetés a közgazdaságtanba, Gazdasági Matematika I.</t>
  </si>
  <si>
    <t>Gazdasági magánjog</t>
  </si>
  <si>
    <t>Statisztika I.</t>
  </si>
  <si>
    <t>Makroökonómia</t>
  </si>
  <si>
    <t>Marketing</t>
  </si>
  <si>
    <t>Vállalati pénzügyek</t>
  </si>
  <si>
    <t>Üzleti szaknyelv B. I.</t>
  </si>
  <si>
    <t>Statisztika II.</t>
  </si>
  <si>
    <t>Statisztika I., Gazdasági matematika II.</t>
  </si>
  <si>
    <t>Nemzetközi közgazdaságtan</t>
  </si>
  <si>
    <t>Mikroökonómia, Makroökonómia</t>
  </si>
  <si>
    <t>Gazdaságpolitika</t>
  </si>
  <si>
    <t>Controlling</t>
  </si>
  <si>
    <t>Üzleti szaknyelv B. II.</t>
  </si>
  <si>
    <t>Üzleti szaknyelv B. III.</t>
  </si>
  <si>
    <t>SZ</t>
  </si>
  <si>
    <t>Üzleti szaknyelv A. I.</t>
  </si>
  <si>
    <t>Üzleti szaknyelv A. II.</t>
  </si>
  <si>
    <t>Társadalomtudományi alapismeretek</t>
  </si>
  <si>
    <t>Gazdaságtörténet</t>
  </si>
  <si>
    <t>Szervezeti magatartás</t>
  </si>
  <si>
    <t>Politológia</t>
  </si>
  <si>
    <t>Gazdasági közjog</t>
  </si>
  <si>
    <t>Szakmai ismeretei</t>
  </si>
  <si>
    <t>Világgazdaságtan</t>
  </si>
  <si>
    <t>Nemzetközi üzleti ismeretek</t>
  </si>
  <si>
    <t>EU ismeretek</t>
  </si>
  <si>
    <t>Nemzetközi etikett, protokoll</t>
  </si>
  <si>
    <t>Szabályozásgazdaságtan</t>
  </si>
  <si>
    <t>Globális vállalati stratégiák</t>
  </si>
  <si>
    <t>Emberi erőforrás menedzsment</t>
  </si>
  <si>
    <t>A külkereskedelem technikája</t>
  </si>
  <si>
    <t>Nemzetközi jog</t>
  </si>
  <si>
    <t>Nemzetközi kereskedelem</t>
  </si>
  <si>
    <t>Nemzetközi pénzügyi ismeretek</t>
  </si>
  <si>
    <t>Külgazdasági stratégiák</t>
  </si>
  <si>
    <t>Nemzetközi marketing</t>
  </si>
  <si>
    <t>Nemzetközi üzleti specializáció</t>
  </si>
  <si>
    <t>Vámeljárás--vámtechnika</t>
  </si>
  <si>
    <t>Számvitel II. (Pénzügyi számvitel)</t>
  </si>
  <si>
    <t>Vállalati pénzügyek II.</t>
  </si>
  <si>
    <t>Vállalati pénzügyek I.</t>
  </si>
  <si>
    <t>Gazdasági elemzés</t>
  </si>
  <si>
    <t>Költségvetési kapcsolatok joga</t>
  </si>
  <si>
    <t>Globalizációs folyamatok</t>
  </si>
  <si>
    <t>Üzleti adatelemzés és vizualizáció</t>
  </si>
  <si>
    <t>Külgazdasági vállalkozási specializáció</t>
  </si>
  <si>
    <t>Üzleti tervezés</t>
  </si>
  <si>
    <t>Kockázatkezelés</t>
  </si>
  <si>
    <t xml:space="preserve">GY </t>
  </si>
  <si>
    <t>Az Európai Unió közösségi politikái</t>
  </si>
  <si>
    <t>Regionális gazdaságtan</t>
  </si>
  <si>
    <t>Speciális jogállású területek az EU-ban és Európában</t>
  </si>
  <si>
    <t>Interkulturális kommunikáció</t>
  </si>
  <si>
    <t>Világgazdasági specializáció</t>
  </si>
  <si>
    <t>Nemzetközi szervezetek</t>
  </si>
  <si>
    <t>Világgazdasági erőközpontok</t>
  </si>
  <si>
    <t>Fejlődésgazdaságtan</t>
  </si>
  <si>
    <t>Gazdaságpolitikák nemzetközi összehasonlító elemzése</t>
  </si>
  <si>
    <t>Kereskedelempolitika</t>
  </si>
  <si>
    <t>Geopolitika</t>
  </si>
  <si>
    <t>Összesen</t>
  </si>
  <si>
    <t>Kritériumfeltételek ***</t>
  </si>
  <si>
    <t>szabadon választható 1. tárgy</t>
  </si>
  <si>
    <t>szabadon választható 2. tárgy</t>
  </si>
  <si>
    <t>szabadon választható 3. tárgy (Szaknyelv III.)</t>
  </si>
  <si>
    <t>Matematika kritériumtantárgy</t>
  </si>
  <si>
    <t>G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</si>
  <si>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</si>
  <si>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</si>
  <si>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Szakdolgozat 3</t>
  </si>
  <si>
    <t>szakmai gyakorlat</t>
  </si>
  <si>
    <t>külföldön szerzett tapasztalat v. nemzetköi környezetben szerzett gyakorlat</t>
  </si>
  <si>
    <t xml:space="preserve"> 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</si>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</sst>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04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10"/>
      <color rgb="FF00B0F0"/>
      <name val="Arial"/>
      <family val="2"/>
      <charset val="238"/>
    </font>
    <font>
      <sz val="8"/>
      <color theme="4"/>
      <name val="Times New Roman"/>
      <family val="1"/>
      <charset val="238"/>
    </font>
    <font>
      <sz val="10"/>
      <color theme="4"/>
      <name val="Arial"/>
      <family val="2"/>
      <charset val="238"/>
    </font>
    <font>
      <sz val="8"/>
      <color theme="4"/>
      <name val="Times New Roman"/>
      <family val="1"/>
    </font>
    <font>
      <b/>
      <sz val="10"/>
      <color rgb="FF00B0F0"/>
      <name val="Times New Roman"/>
      <family val="1"/>
      <charset val="238"/>
    </font>
    <font>
      <b/>
      <sz val="10"/>
      <color theme="4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0" xfId="1" applyFont="1" applyBorder="1"/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/>
    <xf numFmtId="0" fontId="11" fillId="0" borderId="0" xfId="1" applyFont="1"/>
    <xf numFmtId="0" fontId="12" fillId="0" borderId="11" xfId="1" applyFont="1" applyBorder="1" applyAlignment="1">
      <alignment horizontal="left" wrapText="1"/>
    </xf>
    <xf numFmtId="0" fontId="12" fillId="0" borderId="17" xfId="1" applyFont="1" applyBorder="1" applyAlignment="1">
      <alignment horizontal="left" wrapText="1"/>
    </xf>
    <xf numFmtId="0" fontId="12" fillId="0" borderId="18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/>
    </xf>
    <xf numFmtId="0" fontId="12" fillId="0" borderId="17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0" fontId="3" fillId="0" borderId="10" xfId="1" applyFont="1" applyBorder="1"/>
    <xf numFmtId="0" fontId="12" fillId="0" borderId="11" xfId="1" applyFont="1" applyFill="1" applyBorder="1" applyAlignment="1">
      <alignment horizontal="left" wrapText="1"/>
    </xf>
    <xf numFmtId="0" fontId="12" fillId="0" borderId="17" xfId="1" applyFont="1" applyFill="1" applyBorder="1" applyAlignment="1">
      <alignment horizontal="left" wrapText="1"/>
    </xf>
    <xf numFmtId="0" fontId="12" fillId="0" borderId="18" xfId="1" applyFont="1" applyFill="1" applyBorder="1" applyAlignment="1">
      <alignment horizontal="left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/>
    <xf numFmtId="0" fontId="2" fillId="0" borderId="1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/>
    <xf numFmtId="0" fontId="14" fillId="0" borderId="0" xfId="1" applyFont="1" applyFill="1"/>
    <xf numFmtId="0" fontId="15" fillId="0" borderId="10" xfId="1" applyFont="1" applyBorder="1" applyAlignment="1">
      <alignment horizontal="center" vertical="center" wrapText="1"/>
    </xf>
    <xf numFmtId="0" fontId="15" fillId="0" borderId="10" xfId="1" applyFont="1" applyBorder="1"/>
    <xf numFmtId="0" fontId="16" fillId="0" borderId="0" xfId="1" applyFont="1"/>
    <xf numFmtId="0" fontId="2" fillId="0" borderId="10" xfId="1" applyFont="1" applyBorder="1" applyAlignment="1">
      <alignment vertical="center" wrapText="1"/>
    </xf>
    <xf numFmtId="0" fontId="17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/>
    <xf numFmtId="0" fontId="1" fillId="0" borderId="0" xfId="1" applyFont="1" applyFill="1"/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10" xfId="1" applyFont="1" applyBorder="1"/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3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0" xfId="1" applyFont="1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3" fillId="2" borderId="0" xfId="1" applyFont="1" applyFill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tabSelected="1" topLeftCell="A64" zoomScaleNormal="100" workbookViewId="0">
      <selection activeCell="AG42" sqref="AG42"/>
    </sheetView>
  </sheetViews>
  <sheetFormatPr defaultColWidth="8.85546875" defaultRowHeight="12.75" x14ac:dyDescent="0.2"/>
  <cols>
    <col min="1" max="1" width="36.28515625" style="107" bestFit="1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23" style="108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5.2851562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24" width="3.85546875" style="8" customWidth="1"/>
    <col min="25" max="25" width="4" style="8" customWidth="1"/>
    <col min="26" max="26" width="5.140625" style="8" customWidth="1"/>
    <col min="27" max="29" width="3.85546875" style="8" customWidth="1"/>
    <col min="30" max="30" width="5.140625" style="8" customWidth="1"/>
    <col min="31" max="31" width="2.7109375" style="8" customWidth="1"/>
    <col min="32" max="32" width="2.85546875" style="8" customWidth="1"/>
    <col min="33" max="33" width="4" style="8" customWidth="1"/>
    <col min="34" max="34" width="5.140625" style="8" customWidth="1"/>
    <col min="35" max="36" width="4.28515625" style="8" customWidth="1"/>
    <col min="37" max="37" width="4" style="8" customWidth="1"/>
    <col min="38" max="38" width="5.140625" style="8" bestFit="1" customWidth="1"/>
    <col min="39" max="16384" width="8.85546875" style="8"/>
  </cols>
  <sheetData>
    <row r="1" spans="1:38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">
      <c r="A2" s="9"/>
      <c r="B2" s="10"/>
      <c r="C2" s="11"/>
      <c r="D2" s="11"/>
      <c r="E2" s="12"/>
      <c r="F2" s="13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2.75" customHeight="1" x14ac:dyDescent="0.2">
      <c r="A3" s="9"/>
      <c r="B3" s="14" t="s">
        <v>4</v>
      </c>
      <c r="C3" s="14" t="s">
        <v>5</v>
      </c>
      <c r="D3" s="14" t="s">
        <v>6</v>
      </c>
      <c r="E3" s="15" t="s">
        <v>7</v>
      </c>
      <c r="F3" s="13"/>
      <c r="G3" s="16" t="s">
        <v>8</v>
      </c>
      <c r="H3" s="16"/>
      <c r="I3" s="16"/>
      <c r="J3" s="16"/>
      <c r="K3" s="16"/>
      <c r="L3" s="16"/>
      <c r="M3" s="16"/>
      <c r="N3" s="16"/>
      <c r="O3" s="16" t="s">
        <v>9</v>
      </c>
      <c r="P3" s="16"/>
      <c r="Q3" s="16"/>
      <c r="R3" s="16"/>
      <c r="S3" s="16"/>
      <c r="T3" s="16"/>
      <c r="U3" s="16"/>
      <c r="V3" s="16"/>
      <c r="W3" s="16" t="s">
        <v>10</v>
      </c>
      <c r="X3" s="16"/>
      <c r="Y3" s="16"/>
      <c r="Z3" s="16"/>
      <c r="AA3" s="16"/>
      <c r="AB3" s="16"/>
      <c r="AC3" s="16"/>
      <c r="AD3" s="17"/>
      <c r="AE3" s="16" t="s">
        <v>11</v>
      </c>
      <c r="AF3" s="16"/>
      <c r="AG3" s="16"/>
      <c r="AH3" s="16"/>
      <c r="AI3" s="16"/>
      <c r="AJ3" s="16"/>
      <c r="AK3" s="16"/>
      <c r="AL3" s="16"/>
    </row>
    <row r="4" spans="1:38" x14ac:dyDescent="0.2">
      <c r="A4" s="9"/>
      <c r="B4" s="14"/>
      <c r="C4" s="14"/>
      <c r="D4" s="14"/>
      <c r="E4" s="15"/>
      <c r="F4" s="13"/>
      <c r="G4" s="16">
        <v>1</v>
      </c>
      <c r="H4" s="16"/>
      <c r="I4" s="16"/>
      <c r="J4" s="16"/>
      <c r="K4" s="16">
        <v>2</v>
      </c>
      <c r="L4" s="16"/>
      <c r="M4" s="16"/>
      <c r="N4" s="16"/>
      <c r="O4" s="16">
        <v>3</v>
      </c>
      <c r="P4" s="16"/>
      <c r="Q4" s="16"/>
      <c r="R4" s="16"/>
      <c r="S4" s="16">
        <v>4</v>
      </c>
      <c r="T4" s="16"/>
      <c r="U4" s="16"/>
      <c r="V4" s="16"/>
      <c r="W4" s="16">
        <v>5</v>
      </c>
      <c r="X4" s="16"/>
      <c r="Y4" s="16"/>
      <c r="Z4" s="16"/>
      <c r="AA4" s="16">
        <v>6</v>
      </c>
      <c r="AB4" s="16"/>
      <c r="AC4" s="16"/>
      <c r="AD4" s="17"/>
      <c r="AE4" s="16">
        <v>7</v>
      </c>
      <c r="AF4" s="16"/>
      <c r="AG4" s="16"/>
      <c r="AH4" s="16"/>
      <c r="AI4" s="18">
        <v>8</v>
      </c>
      <c r="AJ4" s="18"/>
      <c r="AK4" s="18"/>
      <c r="AL4" s="18"/>
    </row>
    <row r="5" spans="1:38" x14ac:dyDescent="0.2">
      <c r="A5" s="9"/>
      <c r="B5" s="14"/>
      <c r="C5" s="14"/>
      <c r="D5" s="14"/>
      <c r="E5" s="15"/>
      <c r="F5" s="13"/>
      <c r="G5" s="16">
        <v>15</v>
      </c>
      <c r="H5" s="16"/>
      <c r="I5" s="16"/>
      <c r="J5" s="16"/>
      <c r="K5" s="16">
        <v>15</v>
      </c>
      <c r="L5" s="16"/>
      <c r="M5" s="16"/>
      <c r="N5" s="16"/>
      <c r="O5" s="16">
        <v>15</v>
      </c>
      <c r="P5" s="16"/>
      <c r="Q5" s="16"/>
      <c r="R5" s="16"/>
      <c r="S5" s="16">
        <v>15</v>
      </c>
      <c r="T5" s="16"/>
      <c r="U5" s="16"/>
      <c r="V5" s="16"/>
      <c r="W5" s="16">
        <v>15</v>
      </c>
      <c r="X5" s="16"/>
      <c r="Y5" s="16"/>
      <c r="Z5" s="16"/>
      <c r="AA5" s="16">
        <v>15</v>
      </c>
      <c r="AB5" s="16"/>
      <c r="AC5" s="16"/>
      <c r="AD5" s="17"/>
      <c r="AE5" s="16">
        <v>15</v>
      </c>
      <c r="AF5" s="16"/>
      <c r="AG5" s="16"/>
      <c r="AH5" s="16"/>
      <c r="AI5" s="18">
        <v>15</v>
      </c>
      <c r="AJ5" s="18"/>
      <c r="AK5" s="18"/>
      <c r="AL5" s="18"/>
    </row>
    <row r="6" spans="1:38" ht="27" customHeight="1" thickBot="1" x14ac:dyDescent="0.25">
      <c r="A6" s="9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3" t="s">
        <v>15</v>
      </c>
      <c r="AE6" s="22" t="s">
        <v>12</v>
      </c>
      <c r="AF6" s="22" t="s">
        <v>13</v>
      </c>
      <c r="AG6" s="23" t="s">
        <v>14</v>
      </c>
      <c r="AH6" s="23" t="s">
        <v>15</v>
      </c>
      <c r="AI6" s="22" t="s">
        <v>12</v>
      </c>
      <c r="AJ6" s="22" t="s">
        <v>13</v>
      </c>
      <c r="AK6" s="23" t="s">
        <v>14</v>
      </c>
      <c r="AL6" s="23" t="s">
        <v>15</v>
      </c>
    </row>
    <row r="7" spans="1:38" x14ac:dyDescent="0.2">
      <c r="A7" s="24" t="s">
        <v>16</v>
      </c>
      <c r="B7" s="24"/>
      <c r="C7" s="24"/>
      <c r="D7" s="24"/>
      <c r="E7" s="25">
        <v>86</v>
      </c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  <c r="AE7" s="29"/>
      <c r="AF7" s="29"/>
      <c r="AG7" s="29"/>
      <c r="AH7" s="29"/>
      <c r="AI7" s="30"/>
      <c r="AJ7" s="30"/>
      <c r="AK7" s="30"/>
      <c r="AL7" s="30"/>
    </row>
    <row r="8" spans="1:38" x14ac:dyDescent="0.2">
      <c r="A8" s="31" t="s">
        <v>17</v>
      </c>
      <c r="B8" s="32">
        <f t="shared" ref="B8:B30" si="0">C8+D8</f>
        <v>60</v>
      </c>
      <c r="C8" s="32">
        <f t="shared" ref="C8:D30" si="1">(G8+K8+O8+S8+W8+AA8)*15</f>
        <v>30</v>
      </c>
      <c r="D8" s="32">
        <f t="shared" si="1"/>
        <v>30</v>
      </c>
      <c r="E8" s="33">
        <v>5</v>
      </c>
      <c r="F8" s="32"/>
      <c r="G8" s="32">
        <v>2</v>
      </c>
      <c r="H8" s="32">
        <v>2</v>
      </c>
      <c r="I8" s="32" t="s">
        <v>18</v>
      </c>
      <c r="J8" s="32">
        <v>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4"/>
      <c r="AE8" s="32"/>
      <c r="AF8" s="32"/>
      <c r="AG8" s="32"/>
      <c r="AH8" s="32"/>
      <c r="AI8" s="30"/>
      <c r="AJ8" s="30"/>
      <c r="AK8" s="30"/>
      <c r="AL8" s="30"/>
    </row>
    <row r="9" spans="1:38" x14ac:dyDescent="0.2">
      <c r="A9" s="31" t="s">
        <v>19</v>
      </c>
      <c r="B9" s="32">
        <f t="shared" si="0"/>
        <v>45</v>
      </c>
      <c r="C9" s="32">
        <f t="shared" si="1"/>
        <v>15</v>
      </c>
      <c r="D9" s="32">
        <f t="shared" si="1"/>
        <v>30</v>
      </c>
      <c r="E9" s="33">
        <f t="shared" ref="E9:E27" si="2">+J9+N9+R9+V9+Z9+AD9+AH9</f>
        <v>3</v>
      </c>
      <c r="F9" s="32"/>
      <c r="G9" s="32">
        <v>1</v>
      </c>
      <c r="H9" s="32">
        <v>2</v>
      </c>
      <c r="I9" s="32" t="s">
        <v>13</v>
      </c>
      <c r="J9" s="32">
        <v>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4"/>
      <c r="AE9" s="32"/>
      <c r="AF9" s="32"/>
      <c r="AG9" s="32"/>
      <c r="AH9" s="32"/>
      <c r="AI9" s="30"/>
      <c r="AJ9" s="30"/>
      <c r="AK9" s="30"/>
      <c r="AL9" s="30"/>
    </row>
    <row r="10" spans="1:38" ht="12.75" customHeight="1" x14ac:dyDescent="0.2">
      <c r="A10" s="31" t="s">
        <v>20</v>
      </c>
      <c r="B10" s="32">
        <f t="shared" si="0"/>
        <v>30</v>
      </c>
      <c r="C10" s="32">
        <f t="shared" si="1"/>
        <v>30</v>
      </c>
      <c r="D10" s="32">
        <f t="shared" si="1"/>
        <v>0</v>
      </c>
      <c r="E10" s="33">
        <f t="shared" si="2"/>
        <v>3</v>
      </c>
      <c r="F10" s="32"/>
      <c r="G10" s="32">
        <v>2</v>
      </c>
      <c r="H10" s="32">
        <v>0</v>
      </c>
      <c r="I10" s="32" t="s">
        <v>18</v>
      </c>
      <c r="J10" s="32">
        <v>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4"/>
      <c r="AE10" s="32"/>
      <c r="AF10" s="32"/>
      <c r="AG10" s="32"/>
      <c r="AH10" s="32"/>
      <c r="AI10" s="30"/>
      <c r="AJ10" s="30"/>
      <c r="AK10" s="30"/>
      <c r="AL10" s="30"/>
    </row>
    <row r="11" spans="1:38" ht="12.75" customHeight="1" x14ac:dyDescent="0.2">
      <c r="A11" s="31" t="s">
        <v>21</v>
      </c>
      <c r="B11" s="32">
        <f t="shared" si="0"/>
        <v>60</v>
      </c>
      <c r="C11" s="32">
        <f t="shared" si="1"/>
        <v>30</v>
      </c>
      <c r="D11" s="32">
        <f t="shared" si="1"/>
        <v>30</v>
      </c>
      <c r="E11" s="33">
        <v>5</v>
      </c>
      <c r="F11" s="32"/>
      <c r="G11" s="32">
        <v>2</v>
      </c>
      <c r="H11" s="32">
        <v>2</v>
      </c>
      <c r="I11" s="32" t="s">
        <v>18</v>
      </c>
      <c r="J11" s="32">
        <v>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4"/>
      <c r="AE11" s="32"/>
      <c r="AF11" s="32"/>
      <c r="AG11" s="32"/>
      <c r="AH11" s="32"/>
      <c r="AI11" s="30"/>
      <c r="AJ11" s="30"/>
      <c r="AK11" s="30"/>
      <c r="AL11" s="30"/>
    </row>
    <row r="12" spans="1:38" ht="15.75" x14ac:dyDescent="0.2">
      <c r="A12" s="35" t="s">
        <v>22</v>
      </c>
      <c r="B12" s="36">
        <f t="shared" si="0"/>
        <v>60</v>
      </c>
      <c r="C12" s="36">
        <f t="shared" si="1"/>
        <v>30</v>
      </c>
      <c r="D12" s="36">
        <f t="shared" si="1"/>
        <v>30</v>
      </c>
      <c r="E12" s="37">
        <v>5</v>
      </c>
      <c r="F12" s="38"/>
      <c r="G12" s="39"/>
      <c r="H12" s="39"/>
      <c r="I12" s="39"/>
      <c r="J12" s="39"/>
      <c r="K12" s="40"/>
      <c r="L12" s="40"/>
      <c r="M12" s="40"/>
      <c r="N12" s="40"/>
      <c r="O12" s="32">
        <v>2</v>
      </c>
      <c r="P12" s="32">
        <v>2</v>
      </c>
      <c r="Q12" s="32" t="s">
        <v>18</v>
      </c>
      <c r="R12" s="32">
        <v>5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4"/>
      <c r="AE12" s="32"/>
      <c r="AF12" s="32"/>
      <c r="AG12" s="32"/>
      <c r="AH12" s="32"/>
      <c r="AI12" s="30"/>
      <c r="AJ12" s="30"/>
      <c r="AK12" s="30"/>
      <c r="AL12" s="30"/>
    </row>
    <row r="13" spans="1:38" x14ac:dyDescent="0.2">
      <c r="A13" s="31" t="s">
        <v>23</v>
      </c>
      <c r="B13" s="32">
        <f t="shared" si="0"/>
        <v>30</v>
      </c>
      <c r="C13" s="32">
        <v>0</v>
      </c>
      <c r="D13" s="32">
        <v>30</v>
      </c>
      <c r="E13" s="33">
        <f t="shared" si="2"/>
        <v>3</v>
      </c>
      <c r="F13" s="41"/>
      <c r="G13" s="32">
        <v>0</v>
      </c>
      <c r="H13" s="32">
        <v>2</v>
      </c>
      <c r="I13" s="32" t="s">
        <v>13</v>
      </c>
      <c r="J13" s="32">
        <v>3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4"/>
      <c r="AE13" s="32"/>
      <c r="AF13" s="32"/>
      <c r="AG13" s="32"/>
      <c r="AH13" s="32"/>
      <c r="AI13" s="30"/>
      <c r="AJ13" s="30"/>
      <c r="AK13" s="30"/>
      <c r="AL13" s="30"/>
    </row>
    <row r="14" spans="1:38" x14ac:dyDescent="0.2">
      <c r="A14" s="31" t="s">
        <v>24</v>
      </c>
      <c r="B14" s="32">
        <f t="shared" si="0"/>
        <v>60</v>
      </c>
      <c r="C14" s="32">
        <f t="shared" si="1"/>
        <v>30</v>
      </c>
      <c r="D14" s="32">
        <f t="shared" si="1"/>
        <v>30</v>
      </c>
      <c r="E14" s="33">
        <v>4</v>
      </c>
      <c r="F14" s="42"/>
      <c r="G14" s="32"/>
      <c r="H14" s="32"/>
      <c r="I14" s="32"/>
      <c r="J14" s="32"/>
      <c r="K14" s="32">
        <v>2</v>
      </c>
      <c r="L14" s="32">
        <v>2</v>
      </c>
      <c r="M14" s="32" t="s">
        <v>13</v>
      </c>
      <c r="N14" s="32">
        <v>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4"/>
      <c r="AE14" s="32"/>
      <c r="AF14" s="32"/>
      <c r="AG14" s="32"/>
      <c r="AH14" s="32"/>
      <c r="AI14" s="30"/>
      <c r="AJ14" s="30"/>
      <c r="AK14" s="30"/>
      <c r="AL14" s="30"/>
    </row>
    <row r="15" spans="1:38" x14ac:dyDescent="0.2">
      <c r="A15" s="31" t="s">
        <v>25</v>
      </c>
      <c r="B15" s="32">
        <f t="shared" si="0"/>
        <v>60</v>
      </c>
      <c r="C15" s="32">
        <f t="shared" si="1"/>
        <v>30</v>
      </c>
      <c r="D15" s="32">
        <f t="shared" si="1"/>
        <v>30</v>
      </c>
      <c r="E15" s="33">
        <f t="shared" si="2"/>
        <v>5</v>
      </c>
      <c r="F15" s="32" t="s">
        <v>17</v>
      </c>
      <c r="G15" s="32"/>
      <c r="H15" s="32"/>
      <c r="I15" s="32"/>
      <c r="J15" s="32"/>
      <c r="K15" s="32">
        <v>2</v>
      </c>
      <c r="L15" s="32">
        <v>2</v>
      </c>
      <c r="M15" s="32" t="s">
        <v>18</v>
      </c>
      <c r="N15" s="32">
        <v>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32"/>
      <c r="AF15" s="32"/>
      <c r="AG15" s="32"/>
      <c r="AH15" s="32"/>
      <c r="AI15" s="30"/>
      <c r="AJ15" s="30"/>
      <c r="AK15" s="30"/>
      <c r="AL15" s="30"/>
    </row>
    <row r="16" spans="1:38" ht="22.5" x14ac:dyDescent="0.2">
      <c r="A16" s="31" t="s">
        <v>26</v>
      </c>
      <c r="B16" s="32">
        <f t="shared" si="0"/>
        <v>60</v>
      </c>
      <c r="C16" s="32">
        <f t="shared" si="1"/>
        <v>30</v>
      </c>
      <c r="D16" s="32">
        <f t="shared" si="1"/>
        <v>30</v>
      </c>
      <c r="E16" s="33">
        <f t="shared" si="2"/>
        <v>5</v>
      </c>
      <c r="F16" s="32" t="s">
        <v>27</v>
      </c>
      <c r="G16" s="32"/>
      <c r="H16" s="32"/>
      <c r="I16" s="32"/>
      <c r="J16" s="32"/>
      <c r="K16" s="32">
        <v>2</v>
      </c>
      <c r="L16" s="32">
        <v>2</v>
      </c>
      <c r="M16" s="32" t="s">
        <v>18</v>
      </c>
      <c r="N16" s="32">
        <v>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2"/>
      <c r="AF16" s="32"/>
      <c r="AG16" s="32"/>
      <c r="AH16" s="32"/>
      <c r="AI16" s="30"/>
      <c r="AJ16" s="30"/>
      <c r="AK16" s="30"/>
      <c r="AL16" s="30"/>
    </row>
    <row r="17" spans="1:38" x14ac:dyDescent="0.2">
      <c r="A17" s="31" t="s">
        <v>28</v>
      </c>
      <c r="B17" s="32">
        <f t="shared" si="0"/>
        <v>45</v>
      </c>
      <c r="C17" s="32">
        <f t="shared" si="1"/>
        <v>30</v>
      </c>
      <c r="D17" s="32">
        <f t="shared" si="1"/>
        <v>15</v>
      </c>
      <c r="E17" s="33">
        <v>3</v>
      </c>
      <c r="F17" s="42"/>
      <c r="G17" s="32"/>
      <c r="H17" s="32"/>
      <c r="I17" s="32"/>
      <c r="J17" s="32"/>
      <c r="K17" s="32">
        <v>2</v>
      </c>
      <c r="L17" s="32">
        <v>1</v>
      </c>
      <c r="M17" s="32" t="s">
        <v>18</v>
      </c>
      <c r="N17" s="32">
        <v>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2"/>
      <c r="AF17" s="32"/>
      <c r="AG17" s="32"/>
      <c r="AH17" s="32"/>
      <c r="AI17" s="30"/>
      <c r="AJ17" s="30"/>
      <c r="AK17" s="30"/>
      <c r="AL17" s="30"/>
    </row>
    <row r="18" spans="1:38" x14ac:dyDescent="0.2">
      <c r="A18" s="31" t="s">
        <v>29</v>
      </c>
      <c r="B18" s="32">
        <f t="shared" si="0"/>
        <v>60</v>
      </c>
      <c r="C18" s="32">
        <f t="shared" si="1"/>
        <v>30</v>
      </c>
      <c r="D18" s="32">
        <f t="shared" si="1"/>
        <v>30</v>
      </c>
      <c r="E18" s="33">
        <f t="shared" si="2"/>
        <v>5</v>
      </c>
      <c r="F18" s="32" t="s">
        <v>17</v>
      </c>
      <c r="G18" s="32"/>
      <c r="H18" s="32"/>
      <c r="I18" s="32"/>
      <c r="J18" s="32"/>
      <c r="K18" s="32"/>
      <c r="L18" s="32"/>
      <c r="M18" s="32"/>
      <c r="N18" s="32"/>
      <c r="O18" s="32">
        <v>2</v>
      </c>
      <c r="P18" s="32">
        <v>2</v>
      </c>
      <c r="Q18" s="32" t="s">
        <v>13</v>
      </c>
      <c r="R18" s="32">
        <v>5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4"/>
      <c r="AE18" s="32"/>
      <c r="AF18" s="32"/>
      <c r="AG18" s="32"/>
      <c r="AH18" s="32"/>
      <c r="AI18" s="30"/>
      <c r="AJ18" s="30"/>
      <c r="AK18" s="30"/>
      <c r="AL18" s="30"/>
    </row>
    <row r="19" spans="1:38" ht="22.5" x14ac:dyDescent="0.2">
      <c r="A19" s="31" t="s">
        <v>30</v>
      </c>
      <c r="B19" s="32">
        <f t="shared" si="0"/>
        <v>60</v>
      </c>
      <c r="C19" s="32">
        <f t="shared" si="1"/>
        <v>30</v>
      </c>
      <c r="D19" s="32">
        <f t="shared" si="1"/>
        <v>30</v>
      </c>
      <c r="E19" s="33">
        <f t="shared" si="2"/>
        <v>5</v>
      </c>
      <c r="F19" s="32" t="s">
        <v>27</v>
      </c>
      <c r="G19" s="32"/>
      <c r="H19" s="32"/>
      <c r="I19" s="32"/>
      <c r="J19" s="32"/>
      <c r="K19" s="32"/>
      <c r="L19" s="32"/>
      <c r="M19" s="32"/>
      <c r="N19" s="32"/>
      <c r="O19" s="32">
        <v>2</v>
      </c>
      <c r="P19" s="32">
        <v>2</v>
      </c>
      <c r="Q19" s="32" t="s">
        <v>18</v>
      </c>
      <c r="R19" s="32">
        <v>5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4"/>
      <c r="AE19" s="32"/>
      <c r="AF19" s="32"/>
      <c r="AG19" s="32"/>
      <c r="AH19" s="32"/>
      <c r="AI19" s="30"/>
      <c r="AJ19" s="30"/>
      <c r="AK19" s="30"/>
      <c r="AL19" s="30"/>
    </row>
    <row r="20" spans="1:38" x14ac:dyDescent="0.2">
      <c r="A20" s="31" t="s">
        <v>31</v>
      </c>
      <c r="B20" s="32">
        <f t="shared" si="0"/>
        <v>45</v>
      </c>
      <c r="C20" s="32">
        <f t="shared" si="1"/>
        <v>30</v>
      </c>
      <c r="D20" s="32">
        <f t="shared" si="1"/>
        <v>15</v>
      </c>
      <c r="E20" s="33">
        <f t="shared" si="2"/>
        <v>4</v>
      </c>
      <c r="F20" s="4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1</v>
      </c>
      <c r="Q20" s="32" t="s">
        <v>13</v>
      </c>
      <c r="R20" s="32">
        <v>4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4"/>
      <c r="AE20" s="32"/>
      <c r="AF20" s="32"/>
      <c r="AG20" s="32"/>
      <c r="AH20" s="32"/>
      <c r="AI20" s="30"/>
      <c r="AJ20" s="30"/>
      <c r="AK20" s="30"/>
      <c r="AL20" s="30"/>
    </row>
    <row r="21" spans="1:38" x14ac:dyDescent="0.2">
      <c r="A21" s="31" t="s">
        <v>32</v>
      </c>
      <c r="B21" s="32">
        <f t="shared" si="0"/>
        <v>60</v>
      </c>
      <c r="C21" s="32">
        <f t="shared" si="1"/>
        <v>30</v>
      </c>
      <c r="D21" s="32">
        <f t="shared" si="1"/>
        <v>30</v>
      </c>
      <c r="E21" s="33">
        <f t="shared" si="2"/>
        <v>4</v>
      </c>
      <c r="F21" s="32" t="s">
        <v>24</v>
      </c>
      <c r="G21" s="32"/>
      <c r="H21" s="32"/>
      <c r="I21" s="32"/>
      <c r="J21" s="32"/>
      <c r="K21" s="32"/>
      <c r="L21" s="32"/>
      <c r="M21" s="32"/>
      <c r="N21" s="32"/>
      <c r="O21" s="32">
        <v>2</v>
      </c>
      <c r="P21" s="32">
        <v>2</v>
      </c>
      <c r="Q21" s="32" t="s">
        <v>18</v>
      </c>
      <c r="R21" s="32">
        <v>4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4"/>
      <c r="AE21" s="32"/>
      <c r="AF21" s="32"/>
      <c r="AG21" s="32"/>
      <c r="AH21" s="32"/>
      <c r="AI21" s="30"/>
      <c r="AJ21" s="30"/>
      <c r="AK21" s="30"/>
      <c r="AL21" s="30"/>
    </row>
    <row r="22" spans="1:38" x14ac:dyDescent="0.2">
      <c r="A22" s="31" t="s">
        <v>33</v>
      </c>
      <c r="B22" s="32">
        <f t="shared" si="0"/>
        <v>90</v>
      </c>
      <c r="C22" s="32">
        <f t="shared" si="1"/>
        <v>0</v>
      </c>
      <c r="D22" s="32">
        <v>90</v>
      </c>
      <c r="E22" s="33">
        <f t="shared" si="2"/>
        <v>2</v>
      </c>
      <c r="F22" s="42"/>
      <c r="G22" s="32"/>
      <c r="H22" s="32"/>
      <c r="I22" s="32"/>
      <c r="J22" s="32"/>
      <c r="K22" s="32"/>
      <c r="L22" s="32"/>
      <c r="M22" s="32"/>
      <c r="N22" s="32"/>
      <c r="O22" s="32">
        <v>0</v>
      </c>
      <c r="P22" s="32">
        <v>6</v>
      </c>
      <c r="Q22" s="32" t="s">
        <v>13</v>
      </c>
      <c r="R22" s="32">
        <v>2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4"/>
      <c r="AE22" s="32"/>
      <c r="AF22" s="32"/>
      <c r="AG22" s="32"/>
      <c r="AH22" s="32"/>
      <c r="AI22" s="30"/>
      <c r="AJ22" s="30"/>
      <c r="AK22" s="30"/>
      <c r="AL22" s="30"/>
    </row>
    <row r="23" spans="1:38" ht="22.5" x14ac:dyDescent="0.2">
      <c r="A23" s="31" t="s">
        <v>34</v>
      </c>
      <c r="B23" s="32">
        <f t="shared" si="0"/>
        <v>60</v>
      </c>
      <c r="C23" s="32">
        <f t="shared" si="1"/>
        <v>30</v>
      </c>
      <c r="D23" s="32">
        <f t="shared" si="1"/>
        <v>30</v>
      </c>
      <c r="E23" s="33">
        <f t="shared" si="2"/>
        <v>5</v>
      </c>
      <c r="F23" s="32" t="s">
        <v>35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>
        <v>2</v>
      </c>
      <c r="T23" s="32">
        <v>2</v>
      </c>
      <c r="U23" s="32" t="s">
        <v>18</v>
      </c>
      <c r="V23" s="32">
        <v>5</v>
      </c>
      <c r="W23" s="32"/>
      <c r="X23" s="32"/>
      <c r="Y23" s="32"/>
      <c r="Z23" s="32"/>
      <c r="AA23" s="32"/>
      <c r="AB23" s="32"/>
      <c r="AC23" s="32"/>
      <c r="AD23" s="34"/>
      <c r="AE23" s="32"/>
      <c r="AF23" s="32"/>
      <c r="AG23" s="32"/>
      <c r="AH23" s="32"/>
      <c r="AI23" s="30"/>
      <c r="AJ23" s="30"/>
      <c r="AK23" s="30"/>
      <c r="AL23" s="30"/>
    </row>
    <row r="24" spans="1:38" ht="22.5" x14ac:dyDescent="0.2">
      <c r="A24" s="31" t="s">
        <v>36</v>
      </c>
      <c r="B24" s="32">
        <f t="shared" si="0"/>
        <v>45</v>
      </c>
      <c r="C24" s="32">
        <f t="shared" si="1"/>
        <v>30</v>
      </c>
      <c r="D24" s="32">
        <f t="shared" si="1"/>
        <v>15</v>
      </c>
      <c r="E24" s="33">
        <v>3</v>
      </c>
      <c r="F24" s="32" t="s">
        <v>37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v>2</v>
      </c>
      <c r="T24" s="32">
        <v>1</v>
      </c>
      <c r="U24" s="32" t="s">
        <v>18</v>
      </c>
      <c r="V24" s="32">
        <v>3</v>
      </c>
      <c r="W24" s="32"/>
      <c r="X24" s="32"/>
      <c r="Y24" s="32"/>
      <c r="Z24" s="32"/>
      <c r="AA24" s="32"/>
      <c r="AB24" s="32"/>
      <c r="AC24" s="32"/>
      <c r="AD24" s="34"/>
      <c r="AE24" s="32"/>
      <c r="AF24" s="32"/>
      <c r="AG24" s="32"/>
      <c r="AH24" s="32"/>
      <c r="AI24" s="30"/>
      <c r="AJ24" s="30"/>
      <c r="AK24" s="30"/>
      <c r="AL24" s="30"/>
    </row>
    <row r="25" spans="1:38" x14ac:dyDescent="0.2">
      <c r="A25" s="31" t="s">
        <v>38</v>
      </c>
      <c r="B25" s="32">
        <f t="shared" si="0"/>
        <v>30</v>
      </c>
      <c r="C25" s="32">
        <f t="shared" si="1"/>
        <v>30</v>
      </c>
      <c r="D25" s="32">
        <f t="shared" si="1"/>
        <v>0</v>
      </c>
      <c r="E25" s="33">
        <f t="shared" si="2"/>
        <v>3</v>
      </c>
      <c r="F25" s="32" t="s">
        <v>20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2</v>
      </c>
      <c r="T25" s="32">
        <v>0</v>
      </c>
      <c r="U25" s="32" t="s">
        <v>18</v>
      </c>
      <c r="V25" s="32">
        <v>3</v>
      </c>
      <c r="W25" s="32"/>
      <c r="X25" s="32"/>
      <c r="Y25" s="32"/>
      <c r="Z25" s="32"/>
      <c r="AA25" s="32"/>
      <c r="AB25" s="32"/>
      <c r="AC25" s="32"/>
      <c r="AD25" s="34"/>
      <c r="AE25" s="32"/>
      <c r="AF25" s="32"/>
      <c r="AG25" s="32"/>
      <c r="AH25" s="32"/>
      <c r="AI25" s="30"/>
      <c r="AJ25" s="30"/>
      <c r="AK25" s="30"/>
      <c r="AL25" s="30"/>
    </row>
    <row r="26" spans="1:38" x14ac:dyDescent="0.2">
      <c r="A26" s="31" t="s">
        <v>39</v>
      </c>
      <c r="B26" s="32">
        <f t="shared" si="0"/>
        <v>60</v>
      </c>
      <c r="C26" s="32">
        <f t="shared" si="1"/>
        <v>30</v>
      </c>
      <c r="D26" s="32">
        <v>30</v>
      </c>
      <c r="E26" s="33">
        <v>4</v>
      </c>
      <c r="F26" s="4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v>2</v>
      </c>
      <c r="T26" s="32">
        <v>2</v>
      </c>
      <c r="U26" s="32" t="s">
        <v>18</v>
      </c>
      <c r="V26" s="36">
        <v>4</v>
      </c>
      <c r="W26" s="32"/>
      <c r="X26" s="32"/>
      <c r="Y26" s="32"/>
      <c r="Z26" s="32"/>
      <c r="AA26" s="32"/>
      <c r="AB26" s="32"/>
      <c r="AC26" s="32"/>
      <c r="AD26" s="34"/>
      <c r="AE26" s="32"/>
      <c r="AF26" s="32"/>
      <c r="AG26" s="32"/>
      <c r="AH26" s="32"/>
      <c r="AI26" s="30"/>
      <c r="AJ26" s="30"/>
      <c r="AK26" s="30"/>
      <c r="AL26" s="30"/>
    </row>
    <row r="27" spans="1:38" x14ac:dyDescent="0.2">
      <c r="A27" s="31" t="s">
        <v>40</v>
      </c>
      <c r="B27" s="32">
        <f t="shared" si="0"/>
        <v>90</v>
      </c>
      <c r="C27" s="32">
        <f t="shared" si="1"/>
        <v>0</v>
      </c>
      <c r="D27" s="32">
        <v>90</v>
      </c>
      <c r="E27" s="33">
        <f t="shared" si="2"/>
        <v>2</v>
      </c>
      <c r="F27" s="31" t="s">
        <v>33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>
        <v>0</v>
      </c>
      <c r="T27" s="32">
        <v>6</v>
      </c>
      <c r="U27" s="32" t="s">
        <v>13</v>
      </c>
      <c r="V27" s="32">
        <v>2</v>
      </c>
      <c r="W27" s="32"/>
      <c r="X27" s="32"/>
      <c r="Y27" s="32"/>
      <c r="Z27" s="32"/>
      <c r="AA27" s="32"/>
      <c r="AB27" s="32"/>
      <c r="AC27" s="32"/>
      <c r="AD27" s="34"/>
      <c r="AE27" s="32"/>
      <c r="AF27" s="32"/>
      <c r="AG27" s="32"/>
      <c r="AH27" s="32"/>
      <c r="AI27" s="30"/>
      <c r="AJ27" s="30"/>
      <c r="AK27" s="30"/>
      <c r="AL27" s="30"/>
    </row>
    <row r="28" spans="1:38" s="45" customFormat="1" x14ac:dyDescent="0.2">
      <c r="A28" s="31" t="s">
        <v>41</v>
      </c>
      <c r="B28" s="32">
        <f t="shared" si="0"/>
        <v>90</v>
      </c>
      <c r="C28" s="32">
        <v>0</v>
      </c>
      <c r="D28" s="32">
        <v>90</v>
      </c>
      <c r="E28" s="33">
        <v>3</v>
      </c>
      <c r="F28" s="31" t="s">
        <v>40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32">
        <v>0</v>
      </c>
      <c r="X28" s="32">
        <v>6</v>
      </c>
      <c r="Y28" s="32" t="s">
        <v>42</v>
      </c>
      <c r="Z28" s="32">
        <v>3</v>
      </c>
      <c r="AA28" s="40"/>
      <c r="AB28" s="40"/>
      <c r="AC28" s="40"/>
      <c r="AD28" s="43"/>
      <c r="AE28" s="40"/>
      <c r="AF28" s="40"/>
      <c r="AG28" s="40"/>
      <c r="AH28" s="40"/>
      <c r="AI28" s="44"/>
      <c r="AJ28" s="44"/>
      <c r="AK28" s="44"/>
      <c r="AL28" s="44"/>
    </row>
    <row r="29" spans="1:38" x14ac:dyDescent="0.2">
      <c r="A29" s="31" t="s">
        <v>43</v>
      </c>
      <c r="B29" s="32">
        <f t="shared" si="0"/>
        <v>60</v>
      </c>
      <c r="C29" s="32">
        <f t="shared" si="1"/>
        <v>0</v>
      </c>
      <c r="D29" s="32">
        <f t="shared" si="1"/>
        <v>60</v>
      </c>
      <c r="E29" s="33">
        <v>2</v>
      </c>
      <c r="F29" s="42"/>
      <c r="G29" s="32">
        <v>0</v>
      </c>
      <c r="H29" s="32">
        <v>4</v>
      </c>
      <c r="I29" s="32" t="s">
        <v>13</v>
      </c>
      <c r="J29" s="32">
        <v>2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4"/>
      <c r="AE29" s="32"/>
      <c r="AF29" s="32"/>
      <c r="AG29" s="32"/>
      <c r="AH29" s="32"/>
      <c r="AI29" s="30"/>
      <c r="AJ29" s="30"/>
      <c r="AK29" s="30"/>
      <c r="AL29" s="30"/>
    </row>
    <row r="30" spans="1:38" x14ac:dyDescent="0.2">
      <c r="A30" s="31" t="s">
        <v>44</v>
      </c>
      <c r="B30" s="32">
        <f t="shared" si="0"/>
        <v>60</v>
      </c>
      <c r="C30" s="32">
        <f t="shared" si="1"/>
        <v>0</v>
      </c>
      <c r="D30" s="32">
        <f t="shared" si="1"/>
        <v>60</v>
      </c>
      <c r="E30" s="33">
        <v>3</v>
      </c>
      <c r="F30" s="31" t="s">
        <v>43</v>
      </c>
      <c r="G30" s="32"/>
      <c r="H30" s="32"/>
      <c r="I30" s="32"/>
      <c r="J30" s="32"/>
      <c r="K30" s="32">
        <v>0</v>
      </c>
      <c r="L30" s="32">
        <v>4</v>
      </c>
      <c r="M30" s="32" t="s">
        <v>42</v>
      </c>
      <c r="N30" s="32">
        <v>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4"/>
      <c r="AE30" s="32"/>
      <c r="AF30" s="32"/>
      <c r="AG30" s="32"/>
      <c r="AH30" s="32"/>
      <c r="AI30" s="30"/>
      <c r="AJ30" s="30"/>
      <c r="AK30" s="30"/>
      <c r="AL30" s="30"/>
    </row>
    <row r="31" spans="1:38" ht="15.75" x14ac:dyDescent="0.25">
      <c r="A31" s="46" t="s">
        <v>45</v>
      </c>
      <c r="B31" s="47"/>
      <c r="C31" s="47"/>
      <c r="D31" s="48"/>
      <c r="E31" s="49">
        <v>13</v>
      </c>
      <c r="F31" s="4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4"/>
      <c r="AE31" s="32"/>
      <c r="AF31" s="32"/>
      <c r="AG31" s="32"/>
      <c r="AH31" s="32"/>
      <c r="AI31" s="30"/>
      <c r="AJ31" s="30"/>
      <c r="AK31" s="30"/>
      <c r="AL31" s="30"/>
    </row>
    <row r="32" spans="1:38" x14ac:dyDescent="0.2">
      <c r="A32" s="31" t="s">
        <v>46</v>
      </c>
      <c r="B32" s="32">
        <f>SUM(C32:D32)</f>
        <v>30</v>
      </c>
      <c r="C32" s="32">
        <f t="shared" ref="C32:D35" si="3">(G32+K32+O32+S32+W32+AA32)*15</f>
        <v>30</v>
      </c>
      <c r="D32" s="32">
        <f t="shared" si="3"/>
        <v>0</v>
      </c>
      <c r="E32" s="33">
        <f>+J32+N32+R32+V32+Z32+AD32+AH33</f>
        <v>3</v>
      </c>
      <c r="F32" s="42"/>
      <c r="G32" s="32">
        <v>2</v>
      </c>
      <c r="H32" s="32">
        <v>0</v>
      </c>
      <c r="I32" s="32" t="s">
        <v>18</v>
      </c>
      <c r="J32" s="32">
        <v>3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4"/>
      <c r="AE32" s="32"/>
      <c r="AF32" s="32"/>
      <c r="AG32" s="32"/>
      <c r="AH32" s="32"/>
      <c r="AI32" s="30"/>
      <c r="AJ32" s="30"/>
      <c r="AK32" s="30"/>
      <c r="AL32" s="30"/>
    </row>
    <row r="33" spans="1:38" x14ac:dyDescent="0.2">
      <c r="A33" s="31" t="s">
        <v>47</v>
      </c>
      <c r="B33" s="32">
        <f>SUM(C33:D33)</f>
        <v>45</v>
      </c>
      <c r="C33" s="32">
        <f t="shared" si="3"/>
        <v>30</v>
      </c>
      <c r="D33" s="32">
        <f t="shared" si="3"/>
        <v>15</v>
      </c>
      <c r="E33" s="33">
        <f>+J33+N33+R33+V33+Z33+AD33+AH34</f>
        <v>4</v>
      </c>
      <c r="F33" s="42"/>
      <c r="G33" s="32"/>
      <c r="H33" s="32"/>
      <c r="I33" s="32"/>
      <c r="J33" s="32"/>
      <c r="K33" s="32">
        <v>2</v>
      </c>
      <c r="L33" s="32">
        <v>1</v>
      </c>
      <c r="M33" s="32" t="s">
        <v>18</v>
      </c>
      <c r="N33" s="32">
        <v>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/>
      <c r="AE33" s="32"/>
      <c r="AF33" s="32"/>
      <c r="AG33" s="32"/>
      <c r="AH33" s="32"/>
      <c r="AI33" s="30"/>
      <c r="AJ33" s="30"/>
      <c r="AK33" s="30"/>
      <c r="AL33" s="30"/>
    </row>
    <row r="34" spans="1:38" x14ac:dyDescent="0.2">
      <c r="A34" s="31" t="s">
        <v>48</v>
      </c>
      <c r="B34" s="32">
        <f>SUM(C34:D34)</f>
        <v>30</v>
      </c>
      <c r="C34" s="32">
        <f t="shared" si="3"/>
        <v>30</v>
      </c>
      <c r="D34" s="32">
        <f t="shared" si="3"/>
        <v>0</v>
      </c>
      <c r="E34" s="33">
        <f>+J34+N34+R34+V34+Z34+AD34+AH35</f>
        <v>3</v>
      </c>
      <c r="F34" s="42"/>
      <c r="G34" s="32"/>
      <c r="H34" s="32"/>
      <c r="I34" s="32"/>
      <c r="J34" s="32"/>
      <c r="K34" s="32">
        <v>2</v>
      </c>
      <c r="L34" s="32">
        <v>0</v>
      </c>
      <c r="M34" s="32" t="s">
        <v>18</v>
      </c>
      <c r="N34" s="32">
        <v>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4"/>
      <c r="AE34" s="32"/>
      <c r="AF34" s="32"/>
      <c r="AG34" s="32"/>
      <c r="AH34" s="32"/>
      <c r="AI34" s="30"/>
      <c r="AJ34" s="30"/>
      <c r="AK34" s="30"/>
      <c r="AL34" s="30"/>
    </row>
    <row r="35" spans="1:38" x14ac:dyDescent="0.2">
      <c r="A35" s="31" t="s">
        <v>49</v>
      </c>
      <c r="B35" s="32">
        <f>SUM(C35:D35)</f>
        <v>45</v>
      </c>
      <c r="C35" s="32">
        <f t="shared" si="3"/>
        <v>30</v>
      </c>
      <c r="D35" s="32">
        <f t="shared" si="3"/>
        <v>15</v>
      </c>
      <c r="E35" s="33">
        <v>3</v>
      </c>
      <c r="F35" s="42"/>
      <c r="G35" s="32"/>
      <c r="H35" s="32"/>
      <c r="I35" s="32"/>
      <c r="J35" s="32"/>
      <c r="K35" s="32"/>
      <c r="L35" s="32"/>
      <c r="M35" s="32"/>
      <c r="N35" s="32"/>
      <c r="O35" s="32">
        <v>2</v>
      </c>
      <c r="P35" s="32">
        <v>1</v>
      </c>
      <c r="Q35" s="32" t="s">
        <v>18</v>
      </c>
      <c r="R35" s="32">
        <v>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4"/>
      <c r="AE35" s="32"/>
      <c r="AF35" s="32"/>
      <c r="AG35" s="32"/>
      <c r="AH35" s="32"/>
      <c r="AI35" s="30"/>
      <c r="AJ35" s="30"/>
      <c r="AK35" s="30"/>
      <c r="AL35" s="30"/>
    </row>
    <row r="36" spans="1:38" ht="15.75" x14ac:dyDescent="0.25">
      <c r="A36" s="50" t="s">
        <v>50</v>
      </c>
      <c r="B36" s="51"/>
      <c r="C36" s="51"/>
      <c r="D36" s="52"/>
      <c r="E36" s="49">
        <v>44</v>
      </c>
      <c r="F36" s="4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4"/>
      <c r="AE36" s="32"/>
      <c r="AF36" s="32"/>
      <c r="AG36" s="32"/>
      <c r="AH36" s="32"/>
      <c r="AI36" s="30"/>
      <c r="AJ36" s="30"/>
      <c r="AK36" s="30"/>
      <c r="AL36" s="30"/>
    </row>
    <row r="37" spans="1:38" x14ac:dyDescent="0.2">
      <c r="A37" s="31" t="s">
        <v>51</v>
      </c>
      <c r="B37" s="32">
        <f t="shared" ref="B37:B49" si="4">SUM(C37:D37)</f>
        <v>45</v>
      </c>
      <c r="C37" s="32">
        <f t="shared" ref="C37:D49" si="5">(G37+K37+O37+S37+W37+AA37)*15</f>
        <v>30</v>
      </c>
      <c r="D37" s="32">
        <f t="shared" si="5"/>
        <v>15</v>
      </c>
      <c r="E37" s="33">
        <f t="shared" ref="E37:E49" si="6">+J37+N37+R37+V37+Z37+AD37+AH37</f>
        <v>4</v>
      </c>
      <c r="F37" s="42"/>
      <c r="G37" s="32">
        <v>2</v>
      </c>
      <c r="H37" s="32">
        <v>1</v>
      </c>
      <c r="I37" s="32" t="s">
        <v>18</v>
      </c>
      <c r="J37" s="32">
        <v>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4"/>
      <c r="AE37" s="32"/>
      <c r="AF37" s="32"/>
      <c r="AG37" s="32"/>
      <c r="AH37" s="32"/>
      <c r="AI37" s="30"/>
      <c r="AJ37" s="30"/>
      <c r="AK37" s="30"/>
      <c r="AL37" s="30"/>
    </row>
    <row r="38" spans="1:38" x14ac:dyDescent="0.2">
      <c r="A38" s="31" t="s">
        <v>52</v>
      </c>
      <c r="B38" s="32">
        <f t="shared" si="4"/>
        <v>45</v>
      </c>
      <c r="C38" s="32">
        <f t="shared" si="5"/>
        <v>30</v>
      </c>
      <c r="D38" s="32">
        <f t="shared" si="5"/>
        <v>15</v>
      </c>
      <c r="E38" s="33">
        <f t="shared" si="6"/>
        <v>4</v>
      </c>
      <c r="F38" s="42"/>
      <c r="G38" s="32"/>
      <c r="H38" s="32"/>
      <c r="I38" s="32"/>
      <c r="J38" s="32"/>
      <c r="K38" s="32">
        <v>2</v>
      </c>
      <c r="L38" s="32">
        <v>1</v>
      </c>
      <c r="M38" s="32" t="s">
        <v>18</v>
      </c>
      <c r="N38" s="32">
        <v>4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4"/>
      <c r="AE38" s="32"/>
      <c r="AF38" s="32"/>
      <c r="AG38" s="32"/>
      <c r="AH38" s="32"/>
      <c r="AI38" s="30"/>
      <c r="AJ38" s="30"/>
      <c r="AK38" s="30"/>
      <c r="AL38" s="30"/>
    </row>
    <row r="39" spans="1:38" x14ac:dyDescent="0.2">
      <c r="A39" s="31" t="s">
        <v>53</v>
      </c>
      <c r="B39" s="32">
        <f t="shared" si="4"/>
        <v>45</v>
      </c>
      <c r="C39" s="32">
        <v>30</v>
      </c>
      <c r="D39" s="32">
        <v>15</v>
      </c>
      <c r="E39" s="33">
        <v>4</v>
      </c>
      <c r="F39" s="42"/>
      <c r="G39" s="32">
        <v>2</v>
      </c>
      <c r="H39" s="32">
        <v>1</v>
      </c>
      <c r="I39" s="32" t="s">
        <v>18</v>
      </c>
      <c r="J39" s="32">
        <v>4</v>
      </c>
      <c r="K39" s="40"/>
      <c r="L39" s="40"/>
      <c r="M39" s="40"/>
      <c r="N39" s="40"/>
      <c r="O39" s="39"/>
      <c r="P39" s="39"/>
      <c r="Q39" s="39"/>
      <c r="R39" s="39"/>
      <c r="S39" s="40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4"/>
      <c r="AE39" s="32"/>
      <c r="AF39" s="32"/>
      <c r="AG39" s="32"/>
      <c r="AH39" s="32"/>
      <c r="AI39" s="30"/>
      <c r="AJ39" s="30"/>
      <c r="AK39" s="30"/>
      <c r="AL39" s="30"/>
    </row>
    <row r="40" spans="1:38" x14ac:dyDescent="0.2">
      <c r="A40" s="31" t="s">
        <v>54</v>
      </c>
      <c r="B40" s="32">
        <f t="shared" si="4"/>
        <v>30</v>
      </c>
      <c r="C40" s="32">
        <f t="shared" si="5"/>
        <v>0</v>
      </c>
      <c r="D40" s="32">
        <f t="shared" si="5"/>
        <v>30</v>
      </c>
      <c r="E40" s="33">
        <f t="shared" si="6"/>
        <v>3</v>
      </c>
      <c r="F40" s="4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>
        <v>0</v>
      </c>
      <c r="T40" s="32">
        <v>2</v>
      </c>
      <c r="U40" s="32" t="s">
        <v>13</v>
      </c>
      <c r="V40" s="32">
        <v>3</v>
      </c>
      <c r="W40" s="32"/>
      <c r="X40" s="32"/>
      <c r="Y40" s="32"/>
      <c r="Z40" s="32"/>
      <c r="AA40" s="32"/>
      <c r="AB40" s="32"/>
      <c r="AC40" s="32"/>
      <c r="AD40" s="34"/>
      <c r="AE40" s="32"/>
      <c r="AF40" s="32"/>
      <c r="AG40" s="32"/>
      <c r="AH40" s="32"/>
      <c r="AI40" s="30"/>
      <c r="AJ40" s="30"/>
      <c r="AK40" s="30"/>
      <c r="AL40" s="30"/>
    </row>
    <row r="41" spans="1:38" x14ac:dyDescent="0.2">
      <c r="A41" s="31" t="s">
        <v>55</v>
      </c>
      <c r="B41" s="32">
        <f t="shared" si="4"/>
        <v>30</v>
      </c>
      <c r="C41" s="32">
        <f t="shared" si="5"/>
        <v>30</v>
      </c>
      <c r="D41" s="32">
        <f t="shared" si="5"/>
        <v>0</v>
      </c>
      <c r="E41" s="33">
        <f t="shared" si="6"/>
        <v>3</v>
      </c>
      <c r="F41" s="4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>
        <v>2</v>
      </c>
      <c r="X41" s="32">
        <v>0</v>
      </c>
      <c r="Y41" s="32" t="s">
        <v>18</v>
      </c>
      <c r="Z41" s="32">
        <v>3</v>
      </c>
      <c r="AA41" s="32"/>
      <c r="AB41" s="32"/>
      <c r="AC41" s="32"/>
      <c r="AD41" s="34"/>
      <c r="AE41" s="32"/>
      <c r="AF41" s="32"/>
      <c r="AG41" s="32"/>
      <c r="AH41" s="32"/>
      <c r="AI41" s="30"/>
      <c r="AJ41" s="30"/>
      <c r="AK41" s="30"/>
      <c r="AL41" s="30"/>
    </row>
    <row r="42" spans="1:38" x14ac:dyDescent="0.2">
      <c r="A42" s="31" t="s">
        <v>56</v>
      </c>
      <c r="B42" s="32">
        <f t="shared" si="4"/>
        <v>45</v>
      </c>
      <c r="C42" s="32">
        <f t="shared" si="5"/>
        <v>15</v>
      </c>
      <c r="D42" s="32">
        <f t="shared" si="5"/>
        <v>30</v>
      </c>
      <c r="E42" s="33">
        <v>3</v>
      </c>
      <c r="F42" s="4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>
        <v>1</v>
      </c>
      <c r="X42" s="32">
        <v>2</v>
      </c>
      <c r="Y42" s="32" t="s">
        <v>13</v>
      </c>
      <c r="Z42" s="32">
        <v>3</v>
      </c>
      <c r="AA42" s="32"/>
      <c r="AB42" s="32"/>
      <c r="AC42" s="32"/>
      <c r="AD42" s="34"/>
      <c r="AE42" s="32"/>
      <c r="AF42" s="32"/>
      <c r="AG42" s="32"/>
      <c r="AH42" s="32"/>
      <c r="AI42" s="30"/>
      <c r="AJ42" s="30"/>
      <c r="AK42" s="30"/>
      <c r="AL42" s="30"/>
    </row>
    <row r="43" spans="1:38" x14ac:dyDescent="0.2">
      <c r="A43" s="31" t="s">
        <v>57</v>
      </c>
      <c r="B43" s="32">
        <f t="shared" si="4"/>
        <v>45</v>
      </c>
      <c r="C43" s="32">
        <f t="shared" si="5"/>
        <v>30</v>
      </c>
      <c r="D43" s="32">
        <f t="shared" si="5"/>
        <v>15</v>
      </c>
      <c r="E43" s="33">
        <v>3</v>
      </c>
      <c r="F43" s="4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>
        <v>2</v>
      </c>
      <c r="X43" s="32">
        <v>1</v>
      </c>
      <c r="Y43" s="32" t="s">
        <v>18</v>
      </c>
      <c r="Z43" s="32">
        <v>3</v>
      </c>
      <c r="AA43" s="32"/>
      <c r="AB43" s="32"/>
      <c r="AC43" s="32"/>
      <c r="AD43" s="34"/>
      <c r="AE43" s="32"/>
      <c r="AF43" s="32"/>
      <c r="AG43" s="32"/>
      <c r="AH43" s="32"/>
      <c r="AI43" s="30"/>
      <c r="AJ43" s="30"/>
      <c r="AK43" s="30"/>
      <c r="AL43" s="30"/>
    </row>
    <row r="44" spans="1:38" x14ac:dyDescent="0.2">
      <c r="A44" s="31" t="s">
        <v>58</v>
      </c>
      <c r="B44" s="32">
        <f t="shared" si="4"/>
        <v>45</v>
      </c>
      <c r="C44" s="32">
        <f t="shared" si="5"/>
        <v>15</v>
      </c>
      <c r="D44" s="32">
        <f t="shared" si="5"/>
        <v>30</v>
      </c>
      <c r="E44" s="33">
        <v>3</v>
      </c>
      <c r="F44" s="4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>
        <v>1</v>
      </c>
      <c r="X44" s="32">
        <v>2</v>
      </c>
      <c r="Y44" s="32" t="s">
        <v>13</v>
      </c>
      <c r="Z44" s="32">
        <v>3</v>
      </c>
      <c r="AA44" s="32"/>
      <c r="AB44" s="32"/>
      <c r="AC44" s="32"/>
      <c r="AD44" s="34"/>
      <c r="AE44" s="32"/>
      <c r="AF44" s="32"/>
      <c r="AG44" s="32"/>
      <c r="AH44" s="32"/>
      <c r="AI44" s="30"/>
      <c r="AJ44" s="30"/>
      <c r="AK44" s="30"/>
      <c r="AL44" s="30"/>
    </row>
    <row r="45" spans="1:38" x14ac:dyDescent="0.2">
      <c r="A45" s="31" t="s">
        <v>59</v>
      </c>
      <c r="B45" s="32">
        <f t="shared" si="4"/>
        <v>45</v>
      </c>
      <c r="C45" s="32">
        <f t="shared" si="5"/>
        <v>30</v>
      </c>
      <c r="D45" s="32">
        <f t="shared" si="5"/>
        <v>15</v>
      </c>
      <c r="E45" s="33">
        <v>3</v>
      </c>
      <c r="F45" s="4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>
        <v>2</v>
      </c>
      <c r="X45" s="32">
        <v>1</v>
      </c>
      <c r="Y45" s="32" t="s">
        <v>18</v>
      </c>
      <c r="Z45" s="32">
        <v>3</v>
      </c>
      <c r="AA45" s="32"/>
      <c r="AB45" s="32"/>
      <c r="AC45" s="32"/>
      <c r="AD45" s="34"/>
      <c r="AE45" s="32"/>
      <c r="AF45" s="32"/>
      <c r="AG45" s="32"/>
      <c r="AH45" s="32"/>
      <c r="AI45" s="30"/>
      <c r="AJ45" s="30"/>
      <c r="AK45" s="30"/>
      <c r="AL45" s="30"/>
    </row>
    <row r="46" spans="1:38" x14ac:dyDescent="0.2">
      <c r="A46" s="31" t="s">
        <v>60</v>
      </c>
      <c r="B46" s="32">
        <f t="shared" si="4"/>
        <v>45</v>
      </c>
      <c r="C46" s="32">
        <f t="shared" si="5"/>
        <v>15</v>
      </c>
      <c r="D46" s="32">
        <f t="shared" si="5"/>
        <v>30</v>
      </c>
      <c r="E46" s="33">
        <f t="shared" si="6"/>
        <v>4</v>
      </c>
      <c r="F46" s="4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>
        <v>1</v>
      </c>
      <c r="AB46" s="32">
        <v>2</v>
      </c>
      <c r="AC46" s="32" t="s">
        <v>18</v>
      </c>
      <c r="AD46" s="34">
        <v>4</v>
      </c>
      <c r="AE46" s="32"/>
      <c r="AF46" s="32"/>
      <c r="AG46" s="32"/>
      <c r="AH46" s="32"/>
      <c r="AI46" s="30"/>
      <c r="AJ46" s="30"/>
      <c r="AK46" s="30"/>
      <c r="AL46" s="30"/>
    </row>
    <row r="47" spans="1:38" x14ac:dyDescent="0.2">
      <c r="A47" s="31" t="s">
        <v>61</v>
      </c>
      <c r="B47" s="32">
        <f t="shared" si="4"/>
        <v>45</v>
      </c>
      <c r="C47" s="32">
        <f t="shared" si="5"/>
        <v>30</v>
      </c>
      <c r="D47" s="32">
        <f t="shared" si="5"/>
        <v>15</v>
      </c>
      <c r="E47" s="33">
        <f t="shared" si="6"/>
        <v>4</v>
      </c>
      <c r="F47" s="4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53"/>
      <c r="X47" s="53"/>
      <c r="Y47" s="53"/>
      <c r="Z47" s="53"/>
      <c r="AA47" s="32">
        <v>2</v>
      </c>
      <c r="AB47" s="32">
        <v>1</v>
      </c>
      <c r="AC47" s="32" t="s">
        <v>18</v>
      </c>
      <c r="AD47" s="34">
        <v>4</v>
      </c>
      <c r="AE47" s="32"/>
      <c r="AF47" s="32"/>
      <c r="AG47" s="32"/>
      <c r="AH47" s="32"/>
      <c r="AI47" s="30"/>
      <c r="AJ47" s="30"/>
      <c r="AK47" s="30"/>
      <c r="AL47" s="30"/>
    </row>
    <row r="48" spans="1:38" x14ac:dyDescent="0.2">
      <c r="A48" s="31" t="s">
        <v>62</v>
      </c>
      <c r="B48" s="32">
        <f t="shared" si="4"/>
        <v>45</v>
      </c>
      <c r="C48" s="32">
        <f t="shared" si="5"/>
        <v>15</v>
      </c>
      <c r="D48" s="32">
        <f t="shared" si="5"/>
        <v>30</v>
      </c>
      <c r="E48" s="33">
        <f t="shared" si="6"/>
        <v>3</v>
      </c>
      <c r="F48" s="4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53"/>
      <c r="X48" s="53"/>
      <c r="Y48" s="53"/>
      <c r="Z48" s="53"/>
      <c r="AA48" s="32">
        <v>1</v>
      </c>
      <c r="AB48" s="32">
        <v>2</v>
      </c>
      <c r="AC48" s="32" t="s">
        <v>13</v>
      </c>
      <c r="AD48" s="34">
        <v>3</v>
      </c>
      <c r="AE48" s="32"/>
      <c r="AF48" s="32"/>
      <c r="AG48" s="32"/>
      <c r="AH48" s="32"/>
      <c r="AI48" s="30"/>
      <c r="AJ48" s="30"/>
      <c r="AK48" s="30"/>
      <c r="AL48" s="30"/>
    </row>
    <row r="49" spans="1:38" x14ac:dyDescent="0.2">
      <c r="A49" s="31" t="s">
        <v>63</v>
      </c>
      <c r="B49" s="32">
        <f t="shared" si="4"/>
        <v>30</v>
      </c>
      <c r="C49" s="32">
        <f t="shared" si="5"/>
        <v>0</v>
      </c>
      <c r="D49" s="32">
        <f t="shared" si="5"/>
        <v>30</v>
      </c>
      <c r="E49" s="33">
        <f t="shared" si="6"/>
        <v>3</v>
      </c>
      <c r="F49" s="4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53"/>
      <c r="X49" s="53"/>
      <c r="Y49" s="53"/>
      <c r="Z49" s="53"/>
      <c r="AA49" s="32">
        <v>0</v>
      </c>
      <c r="AB49" s="32">
        <v>2</v>
      </c>
      <c r="AC49" s="32" t="s">
        <v>13</v>
      </c>
      <c r="AD49" s="34">
        <v>3</v>
      </c>
      <c r="AE49" s="32"/>
      <c r="AF49" s="32"/>
      <c r="AG49" s="32"/>
      <c r="AH49" s="32"/>
      <c r="AI49" s="30"/>
      <c r="AJ49" s="30"/>
      <c r="AK49" s="30"/>
      <c r="AL49" s="30"/>
    </row>
    <row r="50" spans="1:38" s="64" customFormat="1" ht="15.75" x14ac:dyDescent="0.25">
      <c r="A50" s="54" t="s">
        <v>64</v>
      </c>
      <c r="B50" s="55"/>
      <c r="C50" s="55"/>
      <c r="D50" s="56"/>
      <c r="E50" s="57">
        <f>SUM(E51:E57)</f>
        <v>26</v>
      </c>
      <c r="F50" s="5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60"/>
      <c r="X50" s="60"/>
      <c r="Y50" s="60"/>
      <c r="Z50" s="60"/>
      <c r="AA50" s="59"/>
      <c r="AB50" s="59"/>
      <c r="AC50" s="59"/>
      <c r="AD50" s="61"/>
      <c r="AE50" s="62"/>
      <c r="AF50" s="62"/>
      <c r="AG50" s="62"/>
      <c r="AH50" s="62"/>
      <c r="AI50" s="63"/>
      <c r="AJ50" s="63"/>
      <c r="AK50" s="63"/>
      <c r="AL50" s="63"/>
    </row>
    <row r="51" spans="1:38" s="67" customFormat="1" x14ac:dyDescent="0.2">
      <c r="A51" s="31" t="s">
        <v>65</v>
      </c>
      <c r="B51" s="32">
        <f t="shared" ref="B51" si="7">SUM(C51:D51)</f>
        <v>45</v>
      </c>
      <c r="C51" s="32">
        <f t="shared" ref="C51:D51" si="8">(G51+K51+O51+S51+W51+AA51)*15</f>
        <v>15</v>
      </c>
      <c r="D51" s="32">
        <f t="shared" si="8"/>
        <v>30</v>
      </c>
      <c r="E51" s="32">
        <f t="shared" ref="E51" si="9">+J51+N51+R51+V51+Z51+AD51+AH51</f>
        <v>3</v>
      </c>
      <c r="F51" s="49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33"/>
      <c r="Y51" s="33"/>
      <c r="Z51" s="32"/>
      <c r="AA51" s="32">
        <v>1</v>
      </c>
      <c r="AB51" s="32">
        <v>2</v>
      </c>
      <c r="AC51" s="32" t="s">
        <v>13</v>
      </c>
      <c r="AD51" s="34">
        <v>3</v>
      </c>
      <c r="AE51" s="65"/>
      <c r="AF51" s="65"/>
      <c r="AG51" s="65"/>
      <c r="AH51" s="65"/>
      <c r="AI51" s="66"/>
      <c r="AJ51" s="66"/>
      <c r="AK51" s="66"/>
      <c r="AL51" s="66"/>
    </row>
    <row r="52" spans="1:38" s="67" customFormat="1" ht="22.5" x14ac:dyDescent="0.2">
      <c r="A52" s="68" t="s">
        <v>66</v>
      </c>
      <c r="B52" s="32">
        <f t="shared" ref="B52" si="10">C52+D52</f>
        <v>60</v>
      </c>
      <c r="C52" s="32">
        <v>30</v>
      </c>
      <c r="D52" s="32">
        <v>30</v>
      </c>
      <c r="E52" s="32">
        <f>+Z52</f>
        <v>4</v>
      </c>
      <c r="F52" s="32" t="s">
        <v>22</v>
      </c>
      <c r="G52" s="65"/>
      <c r="H52" s="65"/>
      <c r="I52" s="65"/>
      <c r="J52" s="65"/>
      <c r="K52" s="65"/>
      <c r="L52" s="65"/>
      <c r="M52" s="65"/>
      <c r="N52" s="65"/>
      <c r="S52" s="65"/>
      <c r="T52" s="65"/>
      <c r="U52" s="65"/>
      <c r="V52" s="65"/>
      <c r="W52" s="32">
        <v>2</v>
      </c>
      <c r="X52" s="32">
        <v>2</v>
      </c>
      <c r="Y52" s="32" t="s">
        <v>18</v>
      </c>
      <c r="Z52" s="32">
        <v>4</v>
      </c>
      <c r="AA52" s="32"/>
      <c r="AB52" s="32"/>
      <c r="AC52" s="32"/>
      <c r="AD52" s="32"/>
      <c r="AE52" s="65"/>
      <c r="AF52" s="65"/>
      <c r="AG52" s="65"/>
      <c r="AH52" s="69"/>
    </row>
    <row r="53" spans="1:38" s="67" customFormat="1" x14ac:dyDescent="0.2">
      <c r="A53" s="68" t="s">
        <v>67</v>
      </c>
      <c r="B53" s="32">
        <f t="shared" ref="B53:B54" si="11">SUM(C53:D53)</f>
        <v>60</v>
      </c>
      <c r="C53" s="32">
        <v>30</v>
      </c>
      <c r="D53" s="32">
        <v>30</v>
      </c>
      <c r="E53" s="32">
        <v>4</v>
      </c>
      <c r="F53" s="32" t="s">
        <v>68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W53" s="32"/>
      <c r="X53" s="32"/>
      <c r="Y53" s="32"/>
      <c r="Z53" s="32"/>
      <c r="AA53" s="32">
        <v>2</v>
      </c>
      <c r="AB53" s="32">
        <v>2</v>
      </c>
      <c r="AC53" s="32" t="s">
        <v>18</v>
      </c>
      <c r="AD53" s="32">
        <v>4</v>
      </c>
      <c r="AE53" s="65"/>
      <c r="AF53" s="65"/>
      <c r="AG53" s="65"/>
      <c r="AH53" s="70"/>
    </row>
    <row r="54" spans="1:38" s="64" customFormat="1" x14ac:dyDescent="0.2">
      <c r="A54" s="71" t="s">
        <v>69</v>
      </c>
      <c r="B54" s="32">
        <f t="shared" si="11"/>
        <v>60</v>
      </c>
      <c r="C54" s="32">
        <v>30</v>
      </c>
      <c r="D54" s="32">
        <v>30</v>
      </c>
      <c r="E54" s="32">
        <v>4</v>
      </c>
      <c r="F54" s="7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0"/>
      <c r="X54" s="60"/>
      <c r="Y54" s="60"/>
      <c r="Z54" s="60"/>
      <c r="AA54" s="59">
        <v>2</v>
      </c>
      <c r="AB54" s="59">
        <v>2</v>
      </c>
      <c r="AC54" s="59" t="s">
        <v>18</v>
      </c>
      <c r="AD54" s="61">
        <v>4</v>
      </c>
      <c r="AE54" s="62"/>
      <c r="AF54" s="62"/>
      <c r="AG54" s="62"/>
      <c r="AH54" s="62"/>
      <c r="AI54" s="63"/>
      <c r="AJ54" s="63"/>
      <c r="AK54" s="63"/>
      <c r="AL54" s="63"/>
    </row>
    <row r="55" spans="1:38" s="67" customFormat="1" x14ac:dyDescent="0.2">
      <c r="A55" s="68" t="s">
        <v>70</v>
      </c>
      <c r="B55" s="32">
        <f t="shared" ref="B55:B57" si="12">SUM(C55:D55)</f>
        <v>30</v>
      </c>
      <c r="C55" s="32">
        <f t="shared" ref="C55:D56" si="13">(G55+K55+O55+S55+W55+AA55+AE55)*15</f>
        <v>0</v>
      </c>
      <c r="D55" s="32">
        <f t="shared" si="13"/>
        <v>30</v>
      </c>
      <c r="E55" s="32">
        <f t="shared" ref="E55:E56" si="14">+J55+N55+R55+V55+Z55+AD55+AH55</f>
        <v>3</v>
      </c>
      <c r="F55" s="73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32"/>
      <c r="X55" s="32"/>
      <c r="Y55" s="32"/>
      <c r="Z55" s="32"/>
      <c r="AA55" s="74">
        <v>0</v>
      </c>
      <c r="AB55" s="74">
        <v>2</v>
      </c>
      <c r="AC55" s="74" t="s">
        <v>13</v>
      </c>
      <c r="AD55" s="74">
        <v>3</v>
      </c>
      <c r="AE55" s="65"/>
      <c r="AF55" s="65"/>
      <c r="AG55" s="65"/>
      <c r="AH55" s="70"/>
    </row>
    <row r="56" spans="1:38" s="67" customFormat="1" x14ac:dyDescent="0.2">
      <c r="A56" s="31" t="s">
        <v>71</v>
      </c>
      <c r="B56" s="32">
        <f t="shared" si="12"/>
        <v>45</v>
      </c>
      <c r="C56" s="32">
        <f t="shared" si="13"/>
        <v>15</v>
      </c>
      <c r="D56" s="32">
        <f t="shared" si="13"/>
        <v>30</v>
      </c>
      <c r="E56" s="32">
        <f t="shared" si="14"/>
        <v>4</v>
      </c>
      <c r="F56" s="73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32">
        <v>1</v>
      </c>
      <c r="X56" s="32">
        <v>2</v>
      </c>
      <c r="Y56" s="32" t="s">
        <v>13</v>
      </c>
      <c r="Z56" s="32">
        <v>4</v>
      </c>
      <c r="AA56" s="32"/>
      <c r="AB56" s="32"/>
      <c r="AC56" s="32"/>
      <c r="AD56" s="34"/>
      <c r="AE56" s="65"/>
      <c r="AF56" s="65"/>
      <c r="AG56" s="65"/>
      <c r="AH56" s="65"/>
      <c r="AI56" s="66"/>
      <c r="AJ56" s="66"/>
      <c r="AK56" s="66"/>
      <c r="AL56" s="66"/>
    </row>
    <row r="57" spans="1:38" s="64" customFormat="1" x14ac:dyDescent="0.2">
      <c r="A57" s="71" t="s">
        <v>72</v>
      </c>
      <c r="B57" s="32">
        <f t="shared" si="12"/>
        <v>30</v>
      </c>
      <c r="C57" s="75">
        <v>0</v>
      </c>
      <c r="D57" s="76">
        <v>30</v>
      </c>
      <c r="E57" s="59">
        <f>+Z57</f>
        <v>4</v>
      </c>
      <c r="F57" s="7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32">
        <v>0</v>
      </c>
      <c r="X57" s="32">
        <v>2</v>
      </c>
      <c r="Y57" s="32" t="s">
        <v>13</v>
      </c>
      <c r="Z57" s="32">
        <v>4</v>
      </c>
      <c r="AA57" s="59"/>
      <c r="AB57" s="59"/>
      <c r="AC57" s="59"/>
      <c r="AD57" s="61"/>
      <c r="AE57" s="62"/>
      <c r="AF57" s="62"/>
      <c r="AG57" s="62"/>
      <c r="AH57" s="62"/>
      <c r="AI57" s="63"/>
      <c r="AJ57" s="63"/>
      <c r="AK57" s="63"/>
      <c r="AL57" s="63"/>
    </row>
    <row r="58" spans="1:38" s="79" customFormat="1" ht="15.75" x14ac:dyDescent="0.25">
      <c r="A58" s="54" t="s">
        <v>73</v>
      </c>
      <c r="B58" s="55"/>
      <c r="C58" s="55"/>
      <c r="D58" s="56"/>
      <c r="E58" s="77">
        <f>SUM(E59:E65)</f>
        <v>26</v>
      </c>
      <c r="F58" s="5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1"/>
      <c r="AE58" s="59"/>
      <c r="AF58" s="59"/>
      <c r="AG58" s="59"/>
      <c r="AH58" s="59"/>
      <c r="AI58" s="78"/>
      <c r="AJ58" s="78"/>
      <c r="AK58" s="78"/>
      <c r="AL58" s="78"/>
    </row>
    <row r="59" spans="1:38" x14ac:dyDescent="0.2">
      <c r="A59" s="31" t="s">
        <v>74</v>
      </c>
      <c r="B59" s="32">
        <f t="shared" ref="B59:B65" si="15">SUM(C59:D59)</f>
        <v>30</v>
      </c>
      <c r="C59" s="32">
        <f t="shared" ref="C59:D65" si="16">(G59+K59+O59+S59+W59+AA59)*15</f>
        <v>0</v>
      </c>
      <c r="D59" s="32">
        <f t="shared" si="16"/>
        <v>30</v>
      </c>
      <c r="E59" s="33">
        <f t="shared" ref="E59:E65" si="17">+J59+N59+R59+V59+Z59+AD59+AH59</f>
        <v>4</v>
      </c>
      <c r="F59" s="4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v>0</v>
      </c>
      <c r="X59" s="32">
        <v>2</v>
      </c>
      <c r="Y59" s="32" t="s">
        <v>13</v>
      </c>
      <c r="Z59" s="32">
        <v>4</v>
      </c>
      <c r="AA59" s="32"/>
      <c r="AB59" s="32"/>
      <c r="AC59" s="32"/>
      <c r="AD59" s="34"/>
      <c r="AE59" s="32"/>
      <c r="AF59" s="32"/>
      <c r="AG59" s="32"/>
      <c r="AH59" s="32"/>
      <c r="AI59" s="30"/>
      <c r="AJ59" s="30"/>
      <c r="AK59" s="30"/>
      <c r="AL59" s="30"/>
    </row>
    <row r="60" spans="1:38" x14ac:dyDescent="0.2">
      <c r="A60" s="31" t="s">
        <v>75</v>
      </c>
      <c r="B60" s="32">
        <f t="shared" si="15"/>
        <v>45</v>
      </c>
      <c r="C60" s="32">
        <f t="shared" si="16"/>
        <v>15</v>
      </c>
      <c r="D60" s="32">
        <f t="shared" si="16"/>
        <v>30</v>
      </c>
      <c r="E60" s="33">
        <f t="shared" si="17"/>
        <v>4</v>
      </c>
      <c r="F60" s="4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>
        <v>1</v>
      </c>
      <c r="X60" s="32">
        <v>2</v>
      </c>
      <c r="Y60" s="32" t="s">
        <v>76</v>
      </c>
      <c r="Z60" s="32">
        <v>4</v>
      </c>
      <c r="AA60" s="32"/>
      <c r="AB60" s="32"/>
      <c r="AC60" s="32"/>
      <c r="AD60" s="34"/>
      <c r="AE60" s="32"/>
      <c r="AF60" s="32"/>
      <c r="AG60" s="32"/>
      <c r="AH60" s="32"/>
      <c r="AI60" s="30"/>
      <c r="AJ60" s="30"/>
      <c r="AK60" s="30"/>
      <c r="AL60" s="30"/>
    </row>
    <row r="61" spans="1:38" x14ac:dyDescent="0.2">
      <c r="A61" s="31" t="s">
        <v>77</v>
      </c>
      <c r="B61" s="32">
        <f t="shared" si="15"/>
        <v>60</v>
      </c>
      <c r="C61" s="32">
        <f t="shared" si="16"/>
        <v>30</v>
      </c>
      <c r="D61" s="32">
        <f t="shared" si="16"/>
        <v>30</v>
      </c>
      <c r="E61" s="33">
        <f t="shared" si="17"/>
        <v>4</v>
      </c>
      <c r="F61" s="4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v>2</v>
      </c>
      <c r="X61" s="32">
        <v>2</v>
      </c>
      <c r="Y61" s="32" t="s">
        <v>13</v>
      </c>
      <c r="Z61" s="32">
        <v>4</v>
      </c>
      <c r="AA61" s="32"/>
      <c r="AB61" s="32"/>
      <c r="AC61" s="32"/>
      <c r="AD61" s="34"/>
      <c r="AE61" s="32"/>
      <c r="AF61" s="32"/>
      <c r="AG61" s="32"/>
      <c r="AH61" s="32"/>
      <c r="AI61" s="30"/>
      <c r="AJ61" s="30"/>
      <c r="AK61" s="30"/>
      <c r="AL61" s="30"/>
    </row>
    <row r="62" spans="1:38" x14ac:dyDescent="0.2">
      <c r="A62" s="31" t="s">
        <v>65</v>
      </c>
      <c r="B62" s="32">
        <f t="shared" si="15"/>
        <v>45</v>
      </c>
      <c r="C62" s="32">
        <f t="shared" si="16"/>
        <v>15</v>
      </c>
      <c r="D62" s="32">
        <f t="shared" si="16"/>
        <v>30</v>
      </c>
      <c r="E62" s="33">
        <f t="shared" si="17"/>
        <v>4</v>
      </c>
      <c r="F62" s="4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>
        <v>1</v>
      </c>
      <c r="AB62" s="32">
        <v>2</v>
      </c>
      <c r="AC62" s="32" t="s">
        <v>13</v>
      </c>
      <c r="AD62" s="34">
        <v>4</v>
      </c>
      <c r="AE62" s="32"/>
      <c r="AF62" s="32"/>
      <c r="AG62" s="32"/>
      <c r="AH62" s="32"/>
      <c r="AI62" s="30"/>
      <c r="AJ62" s="30"/>
      <c r="AK62" s="30"/>
      <c r="AL62" s="30"/>
    </row>
    <row r="63" spans="1:38" x14ac:dyDescent="0.2">
      <c r="A63" s="31" t="s">
        <v>78</v>
      </c>
      <c r="B63" s="32">
        <f t="shared" si="15"/>
        <v>45</v>
      </c>
      <c r="C63" s="32">
        <f t="shared" si="16"/>
        <v>30</v>
      </c>
      <c r="D63" s="32">
        <f t="shared" si="16"/>
        <v>15</v>
      </c>
      <c r="E63" s="33">
        <f t="shared" si="17"/>
        <v>4</v>
      </c>
      <c r="F63" s="4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v>2</v>
      </c>
      <c r="AB63" s="32">
        <v>1</v>
      </c>
      <c r="AC63" s="32" t="s">
        <v>13</v>
      </c>
      <c r="AD63" s="34">
        <v>4</v>
      </c>
      <c r="AE63" s="32"/>
      <c r="AF63" s="32"/>
      <c r="AG63" s="32"/>
      <c r="AH63" s="32"/>
      <c r="AI63" s="30"/>
      <c r="AJ63" s="30"/>
      <c r="AK63" s="30"/>
      <c r="AL63" s="30"/>
    </row>
    <row r="64" spans="1:38" x14ac:dyDescent="0.2">
      <c r="A64" s="68" t="s">
        <v>79</v>
      </c>
      <c r="B64" s="32">
        <f t="shared" si="15"/>
        <v>30</v>
      </c>
      <c r="C64" s="32">
        <f t="shared" si="16"/>
        <v>0</v>
      </c>
      <c r="D64" s="32">
        <f t="shared" si="16"/>
        <v>30</v>
      </c>
      <c r="E64" s="33">
        <f t="shared" si="17"/>
        <v>3</v>
      </c>
      <c r="F64" s="4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>
        <v>0</v>
      </c>
      <c r="AB64" s="32">
        <v>2</v>
      </c>
      <c r="AC64" s="32" t="s">
        <v>13</v>
      </c>
      <c r="AD64" s="34">
        <v>3</v>
      </c>
      <c r="AE64" s="32"/>
      <c r="AF64" s="32"/>
      <c r="AG64" s="32"/>
      <c r="AH64" s="32"/>
      <c r="AI64" s="30"/>
      <c r="AJ64" s="30"/>
      <c r="AK64" s="30"/>
      <c r="AL64" s="30"/>
    </row>
    <row r="65" spans="1:38" x14ac:dyDescent="0.2">
      <c r="A65" s="31" t="s">
        <v>80</v>
      </c>
      <c r="B65" s="32">
        <f t="shared" si="15"/>
        <v>30</v>
      </c>
      <c r="C65" s="32">
        <f t="shared" si="16"/>
        <v>0</v>
      </c>
      <c r="D65" s="32">
        <f t="shared" si="16"/>
        <v>30</v>
      </c>
      <c r="E65" s="33">
        <f t="shared" si="17"/>
        <v>3</v>
      </c>
      <c r="F65" s="4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>
        <v>0</v>
      </c>
      <c r="AB65" s="32">
        <v>2</v>
      </c>
      <c r="AC65" s="32" t="s">
        <v>13</v>
      </c>
      <c r="AD65" s="34">
        <v>3</v>
      </c>
      <c r="AE65" s="32"/>
      <c r="AF65" s="32"/>
      <c r="AG65" s="32"/>
      <c r="AH65" s="32"/>
      <c r="AI65" s="30"/>
      <c r="AJ65" s="30"/>
      <c r="AK65" s="30"/>
      <c r="AL65" s="30"/>
    </row>
    <row r="66" spans="1:38" ht="15.75" x14ac:dyDescent="0.25">
      <c r="A66" s="46" t="s">
        <v>81</v>
      </c>
      <c r="B66" s="47"/>
      <c r="C66" s="47"/>
      <c r="D66" s="48"/>
      <c r="E66" s="49">
        <f>SUM(E67:E73)</f>
        <v>26</v>
      </c>
      <c r="F66" s="4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4"/>
      <c r="AE66" s="32"/>
      <c r="AF66" s="32"/>
      <c r="AG66" s="32"/>
      <c r="AH66" s="32"/>
      <c r="AI66" s="30"/>
      <c r="AJ66" s="30"/>
      <c r="AK66" s="30"/>
      <c r="AL66" s="30"/>
    </row>
    <row r="67" spans="1:38" x14ac:dyDescent="0.2">
      <c r="A67" s="31" t="s">
        <v>71</v>
      </c>
      <c r="B67" s="32">
        <f t="shared" ref="B67:B73" si="18">SUM(C67:D67)</f>
        <v>45</v>
      </c>
      <c r="C67" s="32">
        <f t="shared" ref="C67:D73" si="19">(G67+K67+O67+S67+W67+AA67+AE67)*15</f>
        <v>15</v>
      </c>
      <c r="D67" s="32">
        <f t="shared" si="19"/>
        <v>30</v>
      </c>
      <c r="E67" s="33">
        <f t="shared" ref="E67:E73" si="20">+J67+N67+R67+V67+Z67+AD67+AH67</f>
        <v>4</v>
      </c>
      <c r="F67" s="4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>
        <v>1</v>
      </c>
      <c r="X67" s="32">
        <v>2</v>
      </c>
      <c r="Y67" s="32" t="s">
        <v>13</v>
      </c>
      <c r="Z67" s="32">
        <v>4</v>
      </c>
      <c r="AA67" s="32"/>
      <c r="AB67" s="32"/>
      <c r="AC67" s="32"/>
      <c r="AD67" s="34"/>
      <c r="AE67" s="32"/>
      <c r="AF67" s="32"/>
      <c r="AG67" s="32"/>
      <c r="AH67" s="32"/>
      <c r="AI67" s="30"/>
      <c r="AJ67" s="30"/>
      <c r="AK67" s="30"/>
      <c r="AL67" s="30"/>
    </row>
    <row r="68" spans="1:38" x14ac:dyDescent="0.2">
      <c r="A68" s="31" t="s">
        <v>82</v>
      </c>
      <c r="B68" s="32">
        <f t="shared" si="18"/>
        <v>45</v>
      </c>
      <c r="C68" s="32">
        <f t="shared" si="19"/>
        <v>15</v>
      </c>
      <c r="D68" s="32">
        <f t="shared" si="19"/>
        <v>30</v>
      </c>
      <c r="E68" s="33">
        <f t="shared" si="20"/>
        <v>4</v>
      </c>
      <c r="F68" s="4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>
        <v>1</v>
      </c>
      <c r="X68" s="32">
        <v>2</v>
      </c>
      <c r="Y68" s="32" t="s">
        <v>76</v>
      </c>
      <c r="Z68" s="32">
        <v>4</v>
      </c>
      <c r="AA68" s="32"/>
      <c r="AB68" s="32"/>
      <c r="AC68" s="32"/>
      <c r="AD68" s="34"/>
      <c r="AE68" s="32"/>
      <c r="AF68" s="32"/>
      <c r="AG68" s="32"/>
      <c r="AH68" s="32"/>
      <c r="AI68" s="30"/>
      <c r="AJ68" s="30"/>
      <c r="AK68" s="30"/>
      <c r="AL68" s="30"/>
    </row>
    <row r="69" spans="1:38" x14ac:dyDescent="0.2">
      <c r="A69" s="31" t="s">
        <v>83</v>
      </c>
      <c r="B69" s="32">
        <f t="shared" si="18"/>
        <v>45</v>
      </c>
      <c r="C69" s="32">
        <f t="shared" si="19"/>
        <v>15</v>
      </c>
      <c r="D69" s="32">
        <f t="shared" si="19"/>
        <v>30</v>
      </c>
      <c r="E69" s="33">
        <f t="shared" si="20"/>
        <v>4</v>
      </c>
      <c r="F69" s="4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>
        <v>1</v>
      </c>
      <c r="X69" s="32">
        <v>2</v>
      </c>
      <c r="Y69" s="32" t="s">
        <v>13</v>
      </c>
      <c r="Z69" s="32">
        <v>4</v>
      </c>
      <c r="AA69" s="32"/>
      <c r="AB69" s="32"/>
      <c r="AC69" s="32"/>
      <c r="AD69" s="34"/>
      <c r="AE69" s="32"/>
      <c r="AF69" s="32"/>
      <c r="AG69" s="32"/>
      <c r="AH69" s="32"/>
      <c r="AI69" s="30"/>
      <c r="AJ69" s="30"/>
      <c r="AK69" s="30"/>
      <c r="AL69" s="30"/>
    </row>
    <row r="70" spans="1:38" x14ac:dyDescent="0.2">
      <c r="A70" s="31" t="s">
        <v>84</v>
      </c>
      <c r="B70" s="32">
        <f t="shared" si="18"/>
        <v>45</v>
      </c>
      <c r="C70" s="32">
        <f t="shared" si="19"/>
        <v>15</v>
      </c>
      <c r="D70" s="32">
        <f t="shared" si="19"/>
        <v>30</v>
      </c>
      <c r="E70" s="33">
        <f t="shared" si="20"/>
        <v>4</v>
      </c>
      <c r="F70" s="4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>
        <v>1</v>
      </c>
      <c r="AB70" s="32">
        <v>2</v>
      </c>
      <c r="AC70" s="32" t="s">
        <v>13</v>
      </c>
      <c r="AD70" s="34">
        <v>4</v>
      </c>
      <c r="AE70" s="32"/>
      <c r="AF70" s="32"/>
      <c r="AG70" s="32"/>
      <c r="AH70" s="32"/>
      <c r="AI70" s="30"/>
      <c r="AJ70" s="30"/>
      <c r="AK70" s="30"/>
      <c r="AL70" s="30"/>
    </row>
    <row r="71" spans="1:38" ht="22.5" x14ac:dyDescent="0.2">
      <c r="A71" s="68" t="s">
        <v>85</v>
      </c>
      <c r="B71" s="32">
        <f t="shared" si="18"/>
        <v>45</v>
      </c>
      <c r="C71" s="32">
        <f t="shared" si="19"/>
        <v>15</v>
      </c>
      <c r="D71" s="32">
        <f t="shared" si="19"/>
        <v>30</v>
      </c>
      <c r="E71" s="33">
        <f t="shared" si="20"/>
        <v>4</v>
      </c>
      <c r="F71" s="4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>
        <v>1</v>
      </c>
      <c r="AB71" s="32">
        <v>2</v>
      </c>
      <c r="AC71" s="32" t="s">
        <v>13</v>
      </c>
      <c r="AD71" s="34">
        <v>4</v>
      </c>
      <c r="AE71" s="32"/>
      <c r="AF71" s="32"/>
      <c r="AG71" s="32"/>
      <c r="AH71" s="32"/>
      <c r="AI71" s="30"/>
      <c r="AJ71" s="30"/>
      <c r="AK71" s="30"/>
      <c r="AL71" s="30"/>
    </row>
    <row r="72" spans="1:38" x14ac:dyDescent="0.2">
      <c r="A72" s="68" t="s">
        <v>86</v>
      </c>
      <c r="B72" s="32">
        <f t="shared" si="18"/>
        <v>30</v>
      </c>
      <c r="C72" s="32">
        <f t="shared" si="19"/>
        <v>0</v>
      </c>
      <c r="D72" s="32">
        <f t="shared" si="19"/>
        <v>30</v>
      </c>
      <c r="E72" s="33">
        <f t="shared" si="20"/>
        <v>3</v>
      </c>
      <c r="F72" s="4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v>0</v>
      </c>
      <c r="AB72" s="32">
        <v>2</v>
      </c>
      <c r="AC72" s="32" t="s">
        <v>13</v>
      </c>
      <c r="AD72" s="34">
        <v>3</v>
      </c>
      <c r="AE72" s="32"/>
      <c r="AF72" s="32"/>
      <c r="AG72" s="32"/>
      <c r="AH72" s="32"/>
      <c r="AI72" s="30"/>
      <c r="AJ72" s="30"/>
      <c r="AK72" s="30"/>
      <c r="AL72" s="30"/>
    </row>
    <row r="73" spans="1:38" x14ac:dyDescent="0.2">
      <c r="A73" s="31" t="s">
        <v>87</v>
      </c>
      <c r="B73" s="32">
        <f t="shared" si="18"/>
        <v>30</v>
      </c>
      <c r="C73" s="32">
        <f t="shared" si="19"/>
        <v>0</v>
      </c>
      <c r="D73" s="32">
        <f t="shared" si="19"/>
        <v>30</v>
      </c>
      <c r="E73" s="33">
        <f t="shared" si="20"/>
        <v>3</v>
      </c>
      <c r="F73" s="4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>
        <v>0</v>
      </c>
      <c r="AB73" s="32">
        <v>2</v>
      </c>
      <c r="AC73" s="32" t="s">
        <v>13</v>
      </c>
      <c r="AD73" s="34">
        <v>3</v>
      </c>
      <c r="AE73" s="32"/>
      <c r="AF73" s="32"/>
      <c r="AG73" s="32"/>
      <c r="AH73" s="32"/>
      <c r="AI73" s="30"/>
      <c r="AJ73" s="30"/>
      <c r="AK73" s="30"/>
      <c r="AL73" s="30"/>
    </row>
    <row r="74" spans="1:38" ht="13.15" customHeight="1" x14ac:dyDescent="0.2">
      <c r="A74" s="80" t="s">
        <v>88</v>
      </c>
      <c r="B74" s="33">
        <v>2340</v>
      </c>
      <c r="C74" s="33">
        <v>1005</v>
      </c>
      <c r="D74" s="33">
        <v>1335</v>
      </c>
      <c r="E74" s="33">
        <v>169</v>
      </c>
      <c r="F74" s="32"/>
      <c r="G74" s="33">
        <v>13</v>
      </c>
      <c r="H74" s="33">
        <f t="shared" ref="H74:AL74" si="21">SUM(H8:H65)</f>
        <v>14</v>
      </c>
      <c r="I74" s="33"/>
      <c r="J74" s="49">
        <v>32</v>
      </c>
      <c r="K74" s="33">
        <f t="shared" si="21"/>
        <v>14</v>
      </c>
      <c r="L74" s="33">
        <f t="shared" si="21"/>
        <v>13</v>
      </c>
      <c r="M74" s="33"/>
      <c r="N74" s="49">
        <v>31</v>
      </c>
      <c r="O74" s="33">
        <v>12</v>
      </c>
      <c r="P74" s="33">
        <v>16</v>
      </c>
      <c r="Q74" s="33"/>
      <c r="R74" s="49">
        <v>28</v>
      </c>
      <c r="S74" s="33">
        <f t="shared" si="21"/>
        <v>8</v>
      </c>
      <c r="T74" s="33">
        <v>13</v>
      </c>
      <c r="U74" s="33"/>
      <c r="V74" s="49">
        <v>20</v>
      </c>
      <c r="W74" s="33">
        <f>SUM(W8:W57)</f>
        <v>11</v>
      </c>
      <c r="X74" s="33">
        <v>18</v>
      </c>
      <c r="Y74" s="33"/>
      <c r="Z74" s="49">
        <v>30</v>
      </c>
      <c r="AA74" s="33">
        <v>9</v>
      </c>
      <c r="AB74" s="33">
        <v>15</v>
      </c>
      <c r="AC74" s="33"/>
      <c r="AD74" s="81">
        <v>28</v>
      </c>
      <c r="AE74" s="33">
        <f t="shared" si="21"/>
        <v>0</v>
      </c>
      <c r="AF74" s="33">
        <f t="shared" si="21"/>
        <v>0</v>
      </c>
      <c r="AG74" s="33"/>
      <c r="AH74" s="49">
        <f t="shared" si="21"/>
        <v>0</v>
      </c>
      <c r="AI74" s="33">
        <f t="shared" si="21"/>
        <v>0</v>
      </c>
      <c r="AJ74" s="33">
        <f t="shared" si="21"/>
        <v>0</v>
      </c>
      <c r="AK74" s="33"/>
      <c r="AL74" s="49">
        <f t="shared" si="21"/>
        <v>0</v>
      </c>
    </row>
    <row r="75" spans="1:38" x14ac:dyDescent="0.2">
      <c r="A75" s="82"/>
      <c r="B75" s="82"/>
      <c r="C75" s="82"/>
      <c r="D75" s="82"/>
      <c r="E75" s="83"/>
      <c r="F75" s="3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4"/>
      <c r="AE75" s="83"/>
      <c r="AF75" s="83"/>
      <c r="AG75" s="83"/>
      <c r="AH75" s="83"/>
      <c r="AI75" s="30"/>
      <c r="AJ75" s="30"/>
      <c r="AK75" s="30"/>
      <c r="AL75" s="30"/>
    </row>
    <row r="76" spans="1:38" x14ac:dyDescent="0.2">
      <c r="A76" s="85" t="s">
        <v>89</v>
      </c>
      <c r="B76" s="86"/>
      <c r="C76" s="74"/>
      <c r="D76" s="32"/>
      <c r="E76" s="33"/>
      <c r="F76" s="32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8"/>
      <c r="AE76" s="89"/>
      <c r="AF76" s="89"/>
      <c r="AG76" s="89"/>
      <c r="AH76" s="89"/>
      <c r="AI76" s="30"/>
      <c r="AJ76" s="30"/>
      <c r="AK76" s="30"/>
      <c r="AL76" s="30"/>
    </row>
    <row r="77" spans="1:38" x14ac:dyDescent="0.2">
      <c r="A77" s="85" t="s">
        <v>90</v>
      </c>
      <c r="B77" s="86">
        <f t="shared" ref="B77:B83" si="22">C77+D77</f>
        <v>30</v>
      </c>
      <c r="C77" s="74">
        <f t="shared" ref="C77:D81" si="23">(G77+K77+O77+S77+W77+AA77)*15</f>
        <v>0</v>
      </c>
      <c r="D77" s="32">
        <f t="shared" si="23"/>
        <v>30</v>
      </c>
      <c r="E77" s="33">
        <f>+J77+N77+R77+V77+Z77+AD77+AH77</f>
        <v>3</v>
      </c>
      <c r="F77" s="32"/>
      <c r="G77" s="32"/>
      <c r="H77" s="32"/>
      <c r="I77" s="32"/>
      <c r="J77" s="32"/>
      <c r="K77" s="32">
        <v>0</v>
      </c>
      <c r="L77" s="32">
        <v>2</v>
      </c>
      <c r="M77" s="32" t="s">
        <v>13</v>
      </c>
      <c r="N77" s="32">
        <v>3</v>
      </c>
      <c r="O77" s="32"/>
      <c r="P77" s="32"/>
      <c r="Q77" s="32"/>
      <c r="R77" s="32"/>
      <c r="S77" s="32"/>
      <c r="T77" s="32"/>
      <c r="U77" s="32"/>
      <c r="V77" s="32"/>
      <c r="W77" s="87"/>
      <c r="X77" s="87"/>
      <c r="Y77" s="87"/>
      <c r="Z77" s="87"/>
      <c r="AA77" s="87"/>
      <c r="AB77" s="87"/>
      <c r="AC77" s="87"/>
      <c r="AD77" s="88"/>
      <c r="AE77" s="89"/>
      <c r="AF77" s="89"/>
      <c r="AG77" s="89"/>
      <c r="AH77" s="89"/>
      <c r="AI77" s="30"/>
      <c r="AJ77" s="30"/>
      <c r="AK77" s="30"/>
      <c r="AL77" s="30"/>
    </row>
    <row r="78" spans="1:38" x14ac:dyDescent="0.2">
      <c r="A78" s="85" t="s">
        <v>91</v>
      </c>
      <c r="B78" s="86">
        <f t="shared" si="22"/>
        <v>45</v>
      </c>
      <c r="C78" s="74">
        <f t="shared" si="23"/>
        <v>15</v>
      </c>
      <c r="D78" s="32">
        <f t="shared" si="23"/>
        <v>30</v>
      </c>
      <c r="E78" s="33">
        <f>+J78+N78+R78+V78+Z78+AD78+AH78</f>
        <v>4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>
        <v>1</v>
      </c>
      <c r="T78" s="32">
        <v>2</v>
      </c>
      <c r="U78" s="32" t="s">
        <v>13</v>
      </c>
      <c r="V78" s="32">
        <v>4</v>
      </c>
      <c r="W78" s="87"/>
      <c r="X78" s="87"/>
      <c r="Y78" s="87"/>
      <c r="Z78" s="87"/>
      <c r="AA78" s="87"/>
      <c r="AB78" s="87"/>
      <c r="AC78" s="87"/>
      <c r="AD78" s="88"/>
      <c r="AE78" s="89"/>
      <c r="AF78" s="89"/>
      <c r="AG78" s="89"/>
      <c r="AH78" s="89"/>
      <c r="AI78" s="30"/>
      <c r="AJ78" s="30"/>
      <c r="AK78" s="30"/>
      <c r="AL78" s="30"/>
    </row>
    <row r="79" spans="1:38" x14ac:dyDescent="0.2">
      <c r="A79" s="85" t="s">
        <v>92</v>
      </c>
      <c r="B79" s="86">
        <f t="shared" si="22"/>
        <v>90</v>
      </c>
      <c r="C79" s="74">
        <f t="shared" si="23"/>
        <v>0</v>
      </c>
      <c r="D79" s="32">
        <f t="shared" si="23"/>
        <v>90</v>
      </c>
      <c r="E79" s="33">
        <f>+J79+N79+R79+V79+Z79+AD79+AH79</f>
        <v>3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>
        <v>0</v>
      </c>
      <c r="T79" s="32">
        <v>6</v>
      </c>
      <c r="U79" s="32" t="s">
        <v>13</v>
      </c>
      <c r="V79" s="32">
        <v>3</v>
      </c>
      <c r="W79" s="87"/>
      <c r="X79" s="87"/>
      <c r="Y79" s="87"/>
      <c r="Z79" s="87"/>
      <c r="AA79" s="87"/>
      <c r="AB79" s="87"/>
      <c r="AC79" s="87"/>
      <c r="AD79" s="88"/>
      <c r="AE79" s="89"/>
      <c r="AF79" s="89"/>
      <c r="AG79" s="89"/>
      <c r="AH79" s="89"/>
      <c r="AI79" s="30"/>
      <c r="AJ79" s="30"/>
      <c r="AK79" s="30"/>
      <c r="AL79" s="30"/>
    </row>
    <row r="80" spans="1:38" x14ac:dyDescent="0.2">
      <c r="A80" s="90" t="s">
        <v>93</v>
      </c>
      <c r="B80" s="91">
        <f t="shared" si="22"/>
        <v>30</v>
      </c>
      <c r="C80" s="92">
        <f t="shared" si="23"/>
        <v>0</v>
      </c>
      <c r="D80" s="93">
        <f>(H80+L80+P80+T80+X80+AB80+AF80)*15</f>
        <v>30</v>
      </c>
      <c r="E80" s="94">
        <v>1</v>
      </c>
      <c r="F80" s="93"/>
      <c r="G80" s="95">
        <v>0</v>
      </c>
      <c r="H80" s="95">
        <v>2</v>
      </c>
      <c r="I80" s="95" t="s">
        <v>94</v>
      </c>
      <c r="J80" s="95">
        <v>1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87"/>
      <c r="X80" s="87"/>
      <c r="Y80" s="87"/>
      <c r="Z80" s="87"/>
      <c r="AA80" s="87"/>
      <c r="AB80" s="87"/>
      <c r="AC80" s="87"/>
      <c r="AD80" s="88"/>
      <c r="AE80" s="89"/>
      <c r="AF80" s="89"/>
      <c r="AG80" s="89"/>
      <c r="AH80" s="89"/>
      <c r="AI80" s="30"/>
      <c r="AJ80" s="30"/>
      <c r="AK80" s="30"/>
      <c r="AL80" s="30"/>
    </row>
    <row r="81" spans="1:38" x14ac:dyDescent="0.2">
      <c r="A81" s="85" t="s">
        <v>95</v>
      </c>
      <c r="B81" s="86">
        <f t="shared" si="22"/>
        <v>30</v>
      </c>
      <c r="C81" s="74">
        <f t="shared" si="23"/>
        <v>0</v>
      </c>
      <c r="D81" s="32">
        <f t="shared" si="23"/>
        <v>30</v>
      </c>
      <c r="E81" s="33">
        <f>+J81+N81+R81+V81+Z81+AD81+AH81</f>
        <v>1</v>
      </c>
      <c r="F81" s="32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32"/>
      <c r="X81" s="32"/>
      <c r="Y81" s="32"/>
      <c r="Z81" s="32"/>
      <c r="AA81" s="32">
        <v>0</v>
      </c>
      <c r="AB81" s="32">
        <v>2</v>
      </c>
      <c r="AC81" s="32" t="s">
        <v>76</v>
      </c>
      <c r="AD81" s="34">
        <v>1</v>
      </c>
      <c r="AE81" s="32"/>
      <c r="AF81" s="32"/>
      <c r="AG81" s="32"/>
      <c r="AH81" s="32"/>
      <c r="AI81" s="30"/>
      <c r="AJ81" s="30"/>
      <c r="AK81" s="30"/>
      <c r="AL81" s="30"/>
    </row>
    <row r="82" spans="1:38" x14ac:dyDescent="0.2">
      <c r="A82" s="85" t="s">
        <v>96</v>
      </c>
      <c r="B82" s="86">
        <f t="shared" si="22"/>
        <v>30</v>
      </c>
      <c r="C82" s="74">
        <f>(G82+K82+O82+S82+W82+AA82+AE82)*15</f>
        <v>0</v>
      </c>
      <c r="D82" s="32">
        <f>(H82+L82+P82+T82+X82+AB82+AF82)*15</f>
        <v>30</v>
      </c>
      <c r="E82" s="33">
        <f>+J82+N82+R82+V82+Z82+AD82+AH82</f>
        <v>2</v>
      </c>
      <c r="F82" s="32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32"/>
      <c r="X82" s="32"/>
      <c r="Y82" s="32"/>
      <c r="Z82" s="32"/>
      <c r="AA82" s="32"/>
      <c r="AB82" s="32"/>
      <c r="AC82" s="32"/>
      <c r="AD82" s="34"/>
      <c r="AE82" s="32">
        <v>0</v>
      </c>
      <c r="AF82" s="32">
        <v>2</v>
      </c>
      <c r="AG82" s="32" t="s">
        <v>13</v>
      </c>
      <c r="AH82" s="32">
        <v>2</v>
      </c>
      <c r="AI82" s="30"/>
      <c r="AJ82" s="30"/>
      <c r="AK82" s="30"/>
      <c r="AL82" s="30"/>
    </row>
    <row r="83" spans="1:38" x14ac:dyDescent="0.2">
      <c r="A83" s="85" t="s">
        <v>97</v>
      </c>
      <c r="B83" s="86">
        <f t="shared" si="22"/>
        <v>30</v>
      </c>
      <c r="C83" s="74">
        <f>(G83+K83+O83+S83+W83+AA83+AI83)*15</f>
        <v>0</v>
      </c>
      <c r="D83" s="32">
        <f>(H83+L83+P83+T83+X83+AB83+AJ83)*15</f>
        <v>30</v>
      </c>
      <c r="E83" s="33">
        <f>+J83+N83+R83+V83+Z83+AD83+AH83+AL83</f>
        <v>7</v>
      </c>
      <c r="F83" s="32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32"/>
      <c r="X83" s="32"/>
      <c r="Y83" s="32"/>
      <c r="Z83" s="32"/>
      <c r="AA83" s="32"/>
      <c r="AB83" s="32"/>
      <c r="AC83" s="32"/>
      <c r="AD83" s="34"/>
      <c r="AE83" s="32"/>
      <c r="AF83" s="32"/>
      <c r="AG83" s="32"/>
      <c r="AH83" s="32"/>
      <c r="AI83" s="30">
        <v>0</v>
      </c>
      <c r="AJ83" s="30">
        <v>2</v>
      </c>
      <c r="AK83" s="30" t="s">
        <v>13</v>
      </c>
      <c r="AL83" s="30">
        <v>7</v>
      </c>
    </row>
    <row r="84" spans="1:38" x14ac:dyDescent="0.2">
      <c r="A84" s="85" t="s">
        <v>98</v>
      </c>
      <c r="B84" s="86">
        <v>400</v>
      </c>
      <c r="C84" s="74">
        <v>0</v>
      </c>
      <c r="D84" s="32">
        <v>405</v>
      </c>
      <c r="E84" s="33">
        <v>25</v>
      </c>
      <c r="F84" s="32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32"/>
      <c r="X84" s="32"/>
      <c r="Y84" s="32"/>
      <c r="Z84" s="32"/>
      <c r="AA84" s="32"/>
      <c r="AB84" s="32"/>
      <c r="AC84" s="32"/>
      <c r="AD84" s="34"/>
      <c r="AE84" s="32">
        <v>0</v>
      </c>
      <c r="AF84" s="32">
        <v>27</v>
      </c>
      <c r="AG84" s="32" t="s">
        <v>13</v>
      </c>
      <c r="AH84" s="32">
        <v>25</v>
      </c>
      <c r="AI84" s="30"/>
      <c r="AJ84" s="30"/>
      <c r="AK84" s="30"/>
      <c r="AL84" s="30"/>
    </row>
    <row r="85" spans="1:38" ht="25.5" x14ac:dyDescent="0.2">
      <c r="A85" s="96" t="s">
        <v>99</v>
      </c>
      <c r="B85" s="86">
        <f>C85+D85</f>
        <v>405</v>
      </c>
      <c r="C85" s="74">
        <f>(G85+K85+O85+S85+W85+AA85+AI85)*15</f>
        <v>0</v>
      </c>
      <c r="D85" s="32">
        <v>405</v>
      </c>
      <c r="E85" s="33">
        <f>+J85+N85+R85+V85+Z85+AD85+AH85+AL85</f>
        <v>25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4"/>
      <c r="AE85" s="32"/>
      <c r="AF85" s="32"/>
      <c r="AG85" s="32"/>
      <c r="AH85" s="32"/>
      <c r="AI85" s="30">
        <v>0</v>
      </c>
      <c r="AJ85" s="30">
        <v>27</v>
      </c>
      <c r="AK85" s="30" t="s">
        <v>13</v>
      </c>
      <c r="AL85" s="30">
        <v>25</v>
      </c>
    </row>
    <row r="86" spans="1:38" ht="13.5" x14ac:dyDescent="0.25">
      <c r="A86" s="80" t="s">
        <v>88</v>
      </c>
      <c r="B86" s="33">
        <f>SUM(B76:B85)</f>
        <v>1090</v>
      </c>
      <c r="C86" s="33">
        <f>SUM(C76:C85)</f>
        <v>15</v>
      </c>
      <c r="D86" s="33">
        <f>SUM(D76:D85)</f>
        <v>1080</v>
      </c>
      <c r="E86" s="33">
        <f>SUM(E76:E85)</f>
        <v>71</v>
      </c>
      <c r="F86" s="87"/>
      <c r="G86" s="89">
        <v>13</v>
      </c>
      <c r="H86" s="89">
        <f>SUM(H76:H85)+H74</f>
        <v>16</v>
      </c>
      <c r="I86" s="89"/>
      <c r="J86" s="97">
        <v>33</v>
      </c>
      <c r="K86" s="89">
        <f>SUM(K76:K85)+K74</f>
        <v>14</v>
      </c>
      <c r="L86" s="89">
        <f>SUM(L76:L85)+L74</f>
        <v>15</v>
      </c>
      <c r="M86" s="89"/>
      <c r="N86" s="97">
        <v>34</v>
      </c>
      <c r="O86" s="89">
        <f>SUM(O76:O85)+O74</f>
        <v>12</v>
      </c>
      <c r="P86" s="33">
        <v>16</v>
      </c>
      <c r="Q86" s="89"/>
      <c r="R86" s="97">
        <f>SUM(R76:R85)+R74</f>
        <v>28</v>
      </c>
      <c r="S86" s="89">
        <f>SUM(S76:S85)+S74</f>
        <v>9</v>
      </c>
      <c r="T86" s="89">
        <v>21</v>
      </c>
      <c r="U86" s="89"/>
      <c r="V86" s="97">
        <v>27</v>
      </c>
      <c r="W86" s="89">
        <f>SUM(W76:W85)+W74</f>
        <v>11</v>
      </c>
      <c r="X86" s="33">
        <v>18</v>
      </c>
      <c r="Y86" s="89"/>
      <c r="Z86" s="49">
        <v>30</v>
      </c>
      <c r="AA86" s="89">
        <f>SUM(AA76:AA85)+AA74</f>
        <v>9</v>
      </c>
      <c r="AB86" s="89">
        <f>SUM(AB76:AB85)+AB74</f>
        <v>17</v>
      </c>
      <c r="AC86" s="89"/>
      <c r="AD86" s="98">
        <f>SUM(AD76:AD85)+AD74</f>
        <v>29</v>
      </c>
      <c r="AE86" s="89">
        <f>SUM(AE76:AE85)+AE74</f>
        <v>0</v>
      </c>
      <c r="AF86" s="89">
        <f>SUM(AF76:AF85)+AF74</f>
        <v>29</v>
      </c>
      <c r="AG86" s="89"/>
      <c r="AH86" s="97">
        <f>SUM(AH76:AH85)+AH74</f>
        <v>27</v>
      </c>
      <c r="AI86" s="30">
        <f>SUM(AI76:AI85)+AI74</f>
        <v>0</v>
      </c>
      <c r="AJ86" s="30">
        <f>SUM(AJ76:AJ85)+AJ74</f>
        <v>29</v>
      </c>
      <c r="AK86" s="30"/>
      <c r="AL86" s="99">
        <f>SUM(AL76:AL85)+AL74</f>
        <v>32</v>
      </c>
    </row>
    <row r="87" spans="1:38" x14ac:dyDescent="0.2">
      <c r="A87" s="100"/>
      <c r="B87" s="33">
        <f>+B74+B86</f>
        <v>3430</v>
      </c>
      <c r="C87" s="33">
        <f>+C74+C86</f>
        <v>1020</v>
      </c>
      <c r="D87" s="33">
        <f>+D74+D86</f>
        <v>2415</v>
      </c>
      <c r="E87" s="33">
        <f>+E74+E86</f>
        <v>240</v>
      </c>
      <c r="F87" s="101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</row>
    <row r="88" spans="1:38" x14ac:dyDescent="0.2">
      <c r="A88" s="100"/>
      <c r="B88" s="102"/>
      <c r="C88" s="102"/>
      <c r="D88" s="102" t="s">
        <v>100</v>
      </c>
      <c r="E88" s="103"/>
      <c r="F88" s="101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</row>
    <row r="89" spans="1:38" x14ac:dyDescent="0.2">
      <c r="A89" s="100"/>
      <c r="B89" s="104">
        <f>SUM(C89:D89)</f>
        <v>1.0014577259475219</v>
      </c>
      <c r="C89" s="104">
        <f>+C87/B87</f>
        <v>0.29737609329446063</v>
      </c>
      <c r="D89" s="104">
        <f>+D87/B87</f>
        <v>0.70408163265306123</v>
      </c>
      <c r="E89" s="103"/>
      <c r="F89" s="101"/>
      <c r="G89" s="102"/>
      <c r="H89" s="102"/>
      <c r="I89" s="105"/>
      <c r="J89" s="105"/>
      <c r="K89" s="105"/>
      <c r="L89" s="105"/>
      <c r="M89" s="105"/>
      <c r="N89" s="105"/>
      <c r="O89" s="105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</row>
    <row r="90" spans="1:38" x14ac:dyDescent="0.2">
      <c r="A90" s="100"/>
      <c r="B90" s="102"/>
      <c r="C90" s="102"/>
      <c r="D90" s="102"/>
      <c r="E90" s="103"/>
      <c r="F90" s="101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</row>
    <row r="91" spans="1:38" x14ac:dyDescent="0.2">
      <c r="A91" s="100"/>
      <c r="B91" s="106" t="s">
        <v>101</v>
      </c>
      <c r="C91" s="102"/>
      <c r="D91" s="102"/>
      <c r="E91" s="102"/>
      <c r="F91" s="101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</row>
    <row r="92" spans="1:38" x14ac:dyDescent="0.2">
      <c r="A92" s="100"/>
      <c r="B92" s="102" t="s">
        <v>102</v>
      </c>
      <c r="C92" s="102"/>
      <c r="D92" s="102"/>
      <c r="E92" s="102"/>
      <c r="F92" s="101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</row>
    <row r="93" spans="1:38" x14ac:dyDescent="0.2">
      <c r="A93" s="100"/>
      <c r="B93" s="102" t="s">
        <v>103</v>
      </c>
      <c r="C93" s="102"/>
      <c r="D93" s="102"/>
      <c r="E93" s="102"/>
      <c r="F93" s="101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</row>
    <row r="94" spans="1:38" x14ac:dyDescent="0.2">
      <c r="A94" s="100"/>
      <c r="B94" s="102" t="s">
        <v>104</v>
      </c>
      <c r="C94" s="102"/>
      <c r="D94" s="102"/>
      <c r="E94" s="102"/>
      <c r="F94" s="101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</row>
  </sheetData>
  <mergeCells count="35">
    <mergeCell ref="A58:D58"/>
    <mergeCell ref="A66:D66"/>
    <mergeCell ref="A75:D75"/>
    <mergeCell ref="AE5:AH5"/>
    <mergeCell ref="AI5:AL5"/>
    <mergeCell ref="A7:D7"/>
    <mergeCell ref="A31:D31"/>
    <mergeCell ref="A36:D36"/>
    <mergeCell ref="A50:D50"/>
    <mergeCell ref="G5:J5"/>
    <mergeCell ref="K5:N5"/>
    <mergeCell ref="O5:R5"/>
    <mergeCell ref="S5:V5"/>
    <mergeCell ref="W5:Z5"/>
    <mergeCell ref="AA5:AD5"/>
    <mergeCell ref="W3:AD3"/>
    <mergeCell ref="AE3:AL3"/>
    <mergeCell ref="G4:J4"/>
    <mergeCell ref="K4:N4"/>
    <mergeCell ref="O4:R4"/>
    <mergeCell ref="S4:V4"/>
    <mergeCell ref="W4:Z4"/>
    <mergeCell ref="AA4:AD4"/>
    <mergeCell ref="AE4:AH4"/>
    <mergeCell ref="AI4:AL4"/>
    <mergeCell ref="A1:A6"/>
    <mergeCell ref="B1:E2"/>
    <mergeCell ref="F1:F6"/>
    <mergeCell ref="G1:AL2"/>
    <mergeCell ref="B3:B6"/>
    <mergeCell ref="C3:C6"/>
    <mergeCell ref="D3:D6"/>
    <mergeCell ref="E3:E6"/>
    <mergeCell ref="G3:N3"/>
    <mergeCell ref="O3:V3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NG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laca</cp:lastModifiedBy>
  <dcterms:created xsi:type="dcterms:W3CDTF">2024-07-17T09:26:06Z</dcterms:created>
  <dcterms:modified xsi:type="dcterms:W3CDTF">2024-07-17T10:08:03Z</dcterms:modified>
</cp:coreProperties>
</file>