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37B7374A-05E5-4A93-BCC4-EB341A20B690}" xr6:coauthVersionLast="47" xr6:coauthVersionMax="47" xr10:uidLastSave="{00000000-0000-0000-0000-000000000000}"/>
  <bookViews>
    <workbookView xWindow="-120" yWindow="-120" windowWidth="29040" windowHeight="15720" xr2:uid="{A9604C6A-18AF-4EEF-B10B-82A50B645B17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L87" i="1" l="1"/>
  <c r="AH87" i="1"/>
  <c r="AD87" i="1"/>
  <c r="AB87" i="1"/>
  <c r="AA87" i="1"/>
  <c r="R87" i="1"/>
  <c r="O87" i="1"/>
  <c r="H87" i="1"/>
  <c r="E87" i="1"/>
  <c r="E88" i="1" s="1"/>
  <c r="D87" i="1"/>
  <c r="D88" i="1" s="1"/>
  <c r="E86" i="1"/>
  <c r="C86" i="1"/>
  <c r="B86" i="1"/>
  <c r="E84" i="1"/>
  <c r="C84" i="1"/>
  <c r="B84" i="1" s="1"/>
  <c r="E83" i="1"/>
  <c r="C83" i="1"/>
  <c r="B83" i="1" s="1"/>
  <c r="E82" i="1"/>
  <c r="C82" i="1"/>
  <c r="B82" i="1"/>
  <c r="C81" i="1"/>
  <c r="B81" i="1" s="1"/>
  <c r="E80" i="1"/>
  <c r="C80" i="1"/>
  <c r="B80" i="1" s="1"/>
  <c r="E79" i="1"/>
  <c r="B79" i="1"/>
  <c r="E78" i="1"/>
  <c r="C78" i="1"/>
  <c r="B78" i="1" s="1"/>
  <c r="AL75" i="1"/>
  <c r="AJ75" i="1"/>
  <c r="AJ87" i="1" s="1"/>
  <c r="AI75" i="1"/>
  <c r="AI87" i="1" s="1"/>
  <c r="AH75" i="1"/>
  <c r="AF75" i="1"/>
  <c r="AF87" i="1" s="1"/>
  <c r="AE75" i="1"/>
  <c r="AE87" i="1" s="1"/>
  <c r="W75" i="1"/>
  <c r="W87" i="1" s="1"/>
  <c r="S75" i="1"/>
  <c r="S87" i="1" s="1"/>
  <c r="L75" i="1"/>
  <c r="L87" i="1" s="1"/>
  <c r="K75" i="1"/>
  <c r="K87" i="1" s="1"/>
  <c r="H75" i="1"/>
  <c r="E74" i="1"/>
  <c r="C74" i="1"/>
  <c r="B74" i="1"/>
  <c r="E73" i="1"/>
  <c r="C73" i="1"/>
  <c r="B73" i="1" s="1"/>
  <c r="E72" i="1"/>
  <c r="B72" i="1"/>
  <c r="E71" i="1"/>
  <c r="B71" i="1"/>
  <c r="E70" i="1"/>
  <c r="B70" i="1"/>
  <c r="E69" i="1"/>
  <c r="B69" i="1"/>
  <c r="E68" i="1"/>
  <c r="E67" i="1" s="1"/>
  <c r="B68" i="1"/>
  <c r="E66" i="1"/>
  <c r="C66" i="1"/>
  <c r="B66" i="1"/>
  <c r="E65" i="1"/>
  <c r="C65" i="1"/>
  <c r="B65" i="1"/>
  <c r="E64" i="1"/>
  <c r="B64" i="1"/>
  <c r="E63" i="1"/>
  <c r="B63" i="1"/>
  <c r="E62" i="1"/>
  <c r="E59" i="1" s="1"/>
  <c r="B62" i="1"/>
  <c r="E61" i="1"/>
  <c r="B61" i="1"/>
  <c r="E60" i="1"/>
  <c r="C60" i="1"/>
  <c r="B60" i="1" s="1"/>
  <c r="E58" i="1"/>
  <c r="B58" i="1"/>
  <c r="E57" i="1"/>
  <c r="B57" i="1"/>
  <c r="E56" i="1"/>
  <c r="C56" i="1"/>
  <c r="B56" i="1" s="1"/>
  <c r="B55" i="1"/>
  <c r="B54" i="1"/>
  <c r="E53" i="1"/>
  <c r="B53" i="1"/>
  <c r="E52" i="1"/>
  <c r="E51" i="1" s="1"/>
  <c r="B52" i="1"/>
  <c r="E50" i="1"/>
  <c r="C50" i="1"/>
  <c r="B50" i="1"/>
  <c r="E49" i="1"/>
  <c r="B49" i="1"/>
  <c r="E48" i="1"/>
  <c r="B48" i="1"/>
  <c r="E47" i="1"/>
  <c r="B47" i="1"/>
  <c r="B46" i="1"/>
  <c r="B45" i="1"/>
  <c r="B44" i="1"/>
  <c r="B43" i="1"/>
  <c r="E42" i="1"/>
  <c r="D42" i="1"/>
  <c r="B42" i="1" s="1"/>
  <c r="E41" i="1"/>
  <c r="C41" i="1"/>
  <c r="B41" i="1"/>
  <c r="B40" i="1"/>
  <c r="E39" i="1"/>
  <c r="B39" i="1"/>
  <c r="E38" i="1"/>
  <c r="B38" i="1"/>
  <c r="B36" i="1"/>
  <c r="E35" i="1"/>
  <c r="D35" i="1"/>
  <c r="B35" i="1" s="1"/>
  <c r="E34" i="1"/>
  <c r="B34" i="1"/>
  <c r="E33" i="1"/>
  <c r="D33" i="1"/>
  <c r="B33" i="1" s="1"/>
  <c r="C31" i="1"/>
  <c r="B31" i="1"/>
  <c r="C30" i="1"/>
  <c r="B30" i="1" s="1"/>
  <c r="B29" i="1"/>
  <c r="E28" i="1"/>
  <c r="C28" i="1"/>
  <c r="B28" i="1" s="1"/>
  <c r="B27" i="1"/>
  <c r="E26" i="1"/>
  <c r="D26" i="1"/>
  <c r="B26" i="1" s="1"/>
  <c r="B25" i="1"/>
  <c r="E24" i="1"/>
  <c r="B24" i="1"/>
  <c r="E23" i="1"/>
  <c r="C23" i="1"/>
  <c r="B23" i="1"/>
  <c r="E22" i="1"/>
  <c r="B22" i="1"/>
  <c r="E21" i="1"/>
  <c r="B21" i="1"/>
  <c r="E20" i="1"/>
  <c r="B20" i="1"/>
  <c r="E19" i="1"/>
  <c r="B19" i="1"/>
  <c r="B18" i="1"/>
  <c r="E17" i="1"/>
  <c r="B17" i="1"/>
  <c r="E16" i="1"/>
  <c r="B16" i="1"/>
  <c r="B15" i="1"/>
  <c r="E14" i="1"/>
  <c r="B14" i="1"/>
  <c r="B13" i="1"/>
  <c r="B12" i="1"/>
  <c r="E11" i="1"/>
  <c r="D11" i="1"/>
  <c r="B11" i="1" s="1"/>
  <c r="E10" i="1"/>
  <c r="B10" i="1"/>
  <c r="B9" i="1"/>
  <c r="B87" i="1" l="1"/>
  <c r="B88" i="1" s="1"/>
  <c r="D90" i="1"/>
  <c r="C87" i="1"/>
  <c r="C88" i="1" s="1"/>
  <c r="C90" i="1" s="1"/>
  <c r="B90" i="1" s="1"/>
</calcChain>
</file>

<file path=xl/sharedStrings.xml><?xml version="1.0" encoding="utf-8"?>
<sst xmlns="http://schemas.openxmlformats.org/spreadsheetml/2006/main" count="213" uniqueCount="106">
  <si>
    <t>NG - https://econ.unideb.hu/node/224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</si>
  <si>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</si>
  <si>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</si>
  <si>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</si>
  <si>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</si>
  <si>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</si>
  <si>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</si>
  <si>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</si>
  <si>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</si>
  <si>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</si>
  <si>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</si>
  <si>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III.</t>
  </si>
  <si>
    <t>IV.</t>
  </si>
  <si>
    <t>E</t>
  </si>
  <si>
    <t>GY</t>
  </si>
  <si>
    <t>V</t>
  </si>
  <si>
    <t>Kredit</t>
  </si>
  <si>
    <t>Alapozó</t>
  </si>
  <si>
    <t>Gazdasági matematika I.</t>
  </si>
  <si>
    <t>K</t>
  </si>
  <si>
    <t>Üzelti Informatika</t>
  </si>
  <si>
    <t>Bevezetés a közgazdaságtanba</t>
  </si>
  <si>
    <t>Vállalatgazdaságtan</t>
  </si>
  <si>
    <t>Számvitel I. (A számvitel alapjai)</t>
  </si>
  <si>
    <t>Üzleti kommunikáció</t>
  </si>
  <si>
    <t>Pénzügytan</t>
  </si>
  <si>
    <t>Gazdasági matematika II.</t>
  </si>
  <si>
    <t>Mikroökonómia</t>
  </si>
  <si>
    <t>Bevezetés a közgazdaságtanba, Gazdasági Matematika I.</t>
  </si>
  <si>
    <t>Gazdasági magánjog</t>
  </si>
  <si>
    <t>Statisztika I.</t>
  </si>
  <si>
    <t>Makroökonómia</t>
  </si>
  <si>
    <t>Marketing</t>
  </si>
  <si>
    <t>Vállalati pénzügyek</t>
  </si>
  <si>
    <t>Üzleti szaknyelv B. I.</t>
  </si>
  <si>
    <t>Statisztika II.</t>
  </si>
  <si>
    <t>Statisztika I., Gazdasági matematika II.</t>
  </si>
  <si>
    <t>Nemzetközi közgazdaságtan</t>
  </si>
  <si>
    <t>Mikroökonómia, Makroökonómia</t>
  </si>
  <si>
    <t>Gazdaságpolitika</t>
  </si>
  <si>
    <t>Controlling</t>
  </si>
  <si>
    <t>Üzleti szaknyelv B. II.</t>
  </si>
  <si>
    <t>Üzleti szaknyelv B. III.</t>
  </si>
  <si>
    <t>SZ</t>
  </si>
  <si>
    <t>Üzleti szaknyelv A. I.</t>
  </si>
  <si>
    <t>Üzleti szaknyelv A. II.</t>
  </si>
  <si>
    <t>Társadalomtudományi alapismeretek</t>
  </si>
  <si>
    <t>Gazdaságtörténet</t>
  </si>
  <si>
    <t>Szervezeti magatartás</t>
  </si>
  <si>
    <t>Politológia</t>
  </si>
  <si>
    <t>Gazdasági közjog</t>
  </si>
  <si>
    <t>Szakmai ismeretei</t>
  </si>
  <si>
    <t>Világgazdaságtan</t>
  </si>
  <si>
    <t>Nemzetközi üzleti ismeretek</t>
  </si>
  <si>
    <t>EU ismeretek</t>
  </si>
  <si>
    <t>Nemzetközi etikett, protokoll</t>
  </si>
  <si>
    <t>Szabályozásgazdaságtan</t>
  </si>
  <si>
    <t>Globális vállalati stratégiák</t>
  </si>
  <si>
    <t>Emberi erőforrás menedzsment</t>
  </si>
  <si>
    <t>A külkereskedelem technikája</t>
  </si>
  <si>
    <t>Nemzetközi jog</t>
  </si>
  <si>
    <t>Nemzetközi kereskedelem</t>
  </si>
  <si>
    <t>Nemzetközi pénzügyi ismeretek</t>
  </si>
  <si>
    <t>Külgazdasági stratégiák</t>
  </si>
  <si>
    <t>Nemzetközi marketing</t>
  </si>
  <si>
    <t>Nemzetközi üzleti specializáció</t>
  </si>
  <si>
    <t>Vámeljárás--vámtechnika</t>
  </si>
  <si>
    <t>Számvitel II. (Pénzügyi számvitel)</t>
  </si>
  <si>
    <t>Vállalati pénzügyek II.</t>
  </si>
  <si>
    <t>Vállalati pénzügyek I.</t>
  </si>
  <si>
    <t>Gazdasági elemzés</t>
  </si>
  <si>
    <t>Költségvetési kapcsolatok joga</t>
  </si>
  <si>
    <t>Globalizációs folyamatok</t>
  </si>
  <si>
    <t>Üzleti adatelemzés és vizualizáció</t>
  </si>
  <si>
    <t>Külgazdasági vállalkozási specializáció</t>
  </si>
  <si>
    <t>Üzleti tervezés</t>
  </si>
  <si>
    <t>Kockázatkezelés</t>
  </si>
  <si>
    <t xml:space="preserve">GY </t>
  </si>
  <si>
    <t>Az Európai Unió közösségi politikái</t>
  </si>
  <si>
    <t>Regionális gazdaságtan</t>
  </si>
  <si>
    <t>Speciális jogállású területek az EU-ban és Európában</t>
  </si>
  <si>
    <t>Interkulturális kommunikáció</t>
  </si>
  <si>
    <t>Világgazdasági specializáció</t>
  </si>
  <si>
    <t>Nemzetközi szervezetek</t>
  </si>
  <si>
    <t>Világgazdasági erőközpontok</t>
  </si>
  <si>
    <t>Fejlődésgazdaságtan</t>
  </si>
  <si>
    <t>Gazdaságpolitikák nemzetközi összehasonlító elemzése</t>
  </si>
  <si>
    <t>Kereskedelempolitika</t>
  </si>
  <si>
    <t>Geopolitika</t>
  </si>
  <si>
    <t>Összesen</t>
  </si>
  <si>
    <t>Kritériumfeltételek ***</t>
  </si>
  <si>
    <t>szabadon választható 1. tárgy</t>
  </si>
  <si>
    <t>szabadon választható 2. tárgy</t>
  </si>
  <si>
    <t xml:space="preserve">szabadon választható 3. tárgy </t>
  </si>
  <si>
    <t>Matematika kritériumtantárgy</t>
  </si>
  <si>
    <t>G</t>
  </si>
  <si>
    <t>Szakdolgozat 1</t>
  </si>
  <si>
    <t>Szakdolgozat 2</t>
  </si>
  <si>
    <t>Szakdolgozat 3</t>
  </si>
  <si>
    <t>szakmai gyakorlat</t>
  </si>
  <si>
    <t>külföldön szerzett tapasztalat v. nemzetköi környezetben szerzett gyakorlat</t>
  </si>
  <si>
    <t xml:space="preserve"> </t>
  </si>
  <si>
    <t>magyarázat</t>
  </si>
  <si>
    <t>E = elméleti óra</t>
  </si>
  <si>
    <t>GY = gyakorlati óra</t>
  </si>
  <si>
    <t>V =Vizsga típusa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</si>
</sst>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trike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wrapText="1"/>
    </xf>
    <xf numFmtId="0" fontId="2" fillId="0" borderId="0" xfId="1" applyFont="1" applyAlignment="1">
      <alignment horizont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textRotation="90" wrapText="1"/>
    </xf>
    <xf numFmtId="0" fontId="3" fillId="0" borderId="10" xfId="1" applyFont="1" applyBorder="1" applyAlignment="1">
      <alignment horizontal="center" vertical="center" textRotation="90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/>
    </xf>
    <xf numFmtId="0" fontId="2" fillId="0" borderId="12" xfId="1" applyFont="1" applyBorder="1" applyAlignment="1">
      <alignment horizontal="center" vertical="center" textRotation="90" wrapText="1"/>
    </xf>
    <xf numFmtId="0" fontId="3" fillId="0" borderId="13" xfId="1" applyFont="1" applyBorder="1" applyAlignment="1">
      <alignment horizontal="center" vertical="center" textRotation="90" wrapText="1"/>
    </xf>
    <xf numFmtId="0" fontId="2" fillId="0" borderId="14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left"/>
    </xf>
    <xf numFmtId="0" fontId="3" fillId="0" borderId="16" xfId="1" applyFont="1" applyBorder="1" applyAlignment="1">
      <alignment horizont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wrapText="1"/>
    </xf>
    <xf numFmtId="0" fontId="2" fillId="0" borderId="7" xfId="1" applyFont="1" applyBorder="1" applyAlignment="1">
      <alignment horizontal="center" wrapText="1"/>
    </xf>
    <xf numFmtId="0" fontId="2" fillId="0" borderId="10" xfId="1" applyFont="1" applyBorder="1" applyAlignment="1">
      <alignment horizontal="center" wrapText="1"/>
    </xf>
    <xf numFmtId="0" fontId="2" fillId="0" borderId="10" xfId="1" applyFont="1" applyBorder="1"/>
    <xf numFmtId="0" fontId="2" fillId="0" borderId="10" xfId="1" applyFont="1" applyBorder="1" applyAlignment="1">
      <alignment vertical="center"/>
    </xf>
    <xf numFmtId="0" fontId="2" fillId="0" borderId="10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left" vertical="center"/>
    </xf>
    <xf numFmtId="0" fontId="2" fillId="0" borderId="10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left" wrapText="1"/>
    </xf>
    <xf numFmtId="0" fontId="3" fillId="0" borderId="17" xfId="1" applyFont="1" applyBorder="1" applyAlignment="1">
      <alignment horizontal="left" wrapText="1"/>
    </xf>
    <xf numFmtId="0" fontId="3" fillId="0" borderId="18" xfId="1" applyFont="1" applyBorder="1" applyAlignment="1">
      <alignment horizontal="left" wrapText="1"/>
    </xf>
    <xf numFmtId="0" fontId="3" fillId="0" borderId="11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1" fillId="0" borderId="0" xfId="1"/>
    <xf numFmtId="0" fontId="2" fillId="0" borderId="10" xfId="1" applyFont="1" applyBorder="1" applyAlignment="1">
      <alignment vertical="center" wrapText="1"/>
    </xf>
    <xf numFmtId="0" fontId="2" fillId="0" borderId="11" xfId="1" applyFont="1" applyBorder="1" applyAlignment="1">
      <alignment vertical="center"/>
    </xf>
    <xf numFmtId="0" fontId="2" fillId="0" borderId="17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3" fillId="0" borderId="10" xfId="1" applyFont="1" applyBorder="1" applyAlignment="1">
      <alignment vertical="center" wrapText="1"/>
    </xf>
    <xf numFmtId="0" fontId="3" fillId="0" borderId="11" xfId="1" applyFont="1" applyBorder="1" applyAlignment="1">
      <alignment horizontal="center" vertical="center" wrapText="1"/>
    </xf>
    <xf numFmtId="0" fontId="2" fillId="0" borderId="10" xfId="1" applyFont="1" applyBorder="1"/>
    <xf numFmtId="0" fontId="3" fillId="0" borderId="10" xfId="1" applyFont="1" applyBorder="1" applyAlignment="1">
      <alignment horizontal="center" wrapText="1"/>
    </xf>
    <xf numFmtId="0" fontId="3" fillId="0" borderId="11" xfId="1" applyFont="1" applyBorder="1" applyAlignment="1">
      <alignment horizontal="center" wrapText="1"/>
    </xf>
    <xf numFmtId="0" fontId="3" fillId="0" borderId="10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2" fillId="0" borderId="10" xfId="0" applyFont="1" applyBorder="1"/>
    <xf numFmtId="0" fontId="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0" xfId="1" applyFont="1" applyBorder="1"/>
    <xf numFmtId="0" fontId="3" fillId="0" borderId="0" xfId="1" applyFont="1" applyAlignment="1">
      <alignment horizontal="center" vertical="center" wrapText="1"/>
    </xf>
    <xf numFmtId="9" fontId="2" fillId="0" borderId="0" xfId="1" applyNumberFormat="1" applyFont="1"/>
    <xf numFmtId="0" fontId="2" fillId="2" borderId="0" xfId="1" applyFont="1" applyFill="1"/>
    <xf numFmtId="0" fontId="3" fillId="0" borderId="0" xfId="1" applyFont="1"/>
  </cellXfs>
  <cellStyles count="2">
    <cellStyle name="Normál" xfId="0" builtinId="0"/>
    <cellStyle name="Normál 3" xfId="1" xr:uid="{F339610B-758F-4BF8-B371-01C8E9EB63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93D0A-9DA3-4B4A-9C9A-A629102F5BF3}">
  <dimension ref="A1:AL95"/>
  <sheetViews>
    <sheetView tabSelected="1" workbookViewId="0">
      <selection sqref="A1:AL95"/>
    </sheetView>
  </sheetViews>
  <sheetFormatPr defaultRowHeight="15" x14ac:dyDescent="0.25"/>
  <cols>
    <col min="1" max="1" width="36.28515625" bestFit="1" customWidth="1"/>
    <col min="2" max="2" width="6.7109375" customWidth="1"/>
    <col min="3" max="3" width="6.28515625" customWidth="1"/>
    <col min="4" max="4" width="6.7109375" customWidth="1"/>
    <col min="5" max="5" width="6.28515625" customWidth="1"/>
    <col min="6" max="6" width="23" customWidth="1"/>
    <col min="7" max="7" width="3.7109375" customWidth="1"/>
    <col min="8" max="8" width="3.85546875" customWidth="1"/>
    <col min="9" max="9" width="5.7109375" customWidth="1"/>
    <col min="10" max="10" width="7.42578125" customWidth="1"/>
    <col min="11" max="12" width="3.85546875" customWidth="1"/>
    <col min="13" max="13" width="4.140625" customWidth="1"/>
    <col min="14" max="14" width="6.85546875" customWidth="1"/>
    <col min="15" max="16" width="3.85546875" customWidth="1"/>
    <col min="17" max="17" width="4" customWidth="1"/>
    <col min="18" max="18" width="6.85546875" customWidth="1"/>
    <col min="19" max="20" width="3.85546875" customWidth="1"/>
    <col min="21" max="21" width="4.140625" customWidth="1"/>
    <col min="22" max="22" width="6.5703125" customWidth="1"/>
    <col min="23" max="24" width="3.85546875" customWidth="1"/>
    <col min="25" max="25" width="4" customWidth="1"/>
    <col min="26" max="26" width="7.28515625" customWidth="1"/>
    <col min="27" max="29" width="3.85546875" customWidth="1"/>
    <col min="30" max="30" width="6.5703125" customWidth="1"/>
    <col min="31" max="31" width="2.7109375" customWidth="1"/>
    <col min="32" max="32" width="4.42578125" customWidth="1"/>
    <col min="33" max="33" width="4" customWidth="1"/>
    <col min="34" max="34" width="6.28515625" customWidth="1"/>
    <col min="35" max="36" width="4.28515625" customWidth="1"/>
    <col min="37" max="37" width="4" customWidth="1"/>
    <col min="38" max="38" width="8.28515625" customWidth="1"/>
  </cols>
  <sheetData>
    <row r="1" spans="1:38" ht="16.5" thickBot="1" x14ac:dyDescent="0.3">
      <c r="A1" s="1" t="s">
        <v>0</v>
      </c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 x14ac:dyDescent="0.25">
      <c r="A2" s="4" t="s">
        <v>1</v>
      </c>
      <c r="B2" s="5" t="s">
        <v>2</v>
      </c>
      <c r="C2" s="6"/>
      <c r="D2" s="6"/>
      <c r="E2" s="7"/>
      <c r="F2" s="4" t="s">
        <v>3</v>
      </c>
      <c r="G2" s="8" t="s">
        <v>4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x14ac:dyDescent="0.25">
      <c r="A3" s="10"/>
      <c r="B3" s="11"/>
      <c r="C3" s="12"/>
      <c r="D3" s="12"/>
      <c r="E3" s="13"/>
      <c r="F3" s="10"/>
      <c r="G3" s="8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ht="15.75" x14ac:dyDescent="0.25">
      <c r="A4" s="10"/>
      <c r="B4" s="14" t="s">
        <v>5</v>
      </c>
      <c r="C4" s="14" t="s">
        <v>6</v>
      </c>
      <c r="D4" s="14" t="s">
        <v>7</v>
      </c>
      <c r="E4" s="15" t="s">
        <v>8</v>
      </c>
      <c r="F4" s="10"/>
      <c r="G4" s="16" t="s">
        <v>9</v>
      </c>
      <c r="H4" s="16"/>
      <c r="I4" s="16"/>
      <c r="J4" s="16"/>
      <c r="K4" s="16"/>
      <c r="L4" s="16"/>
      <c r="M4" s="16"/>
      <c r="N4" s="16"/>
      <c r="O4" s="16" t="s">
        <v>10</v>
      </c>
      <c r="P4" s="16"/>
      <c r="Q4" s="16"/>
      <c r="R4" s="16"/>
      <c r="S4" s="16"/>
      <c r="T4" s="16"/>
      <c r="U4" s="16"/>
      <c r="V4" s="16"/>
      <c r="W4" s="16" t="s">
        <v>11</v>
      </c>
      <c r="X4" s="16"/>
      <c r="Y4" s="16"/>
      <c r="Z4" s="16"/>
      <c r="AA4" s="16"/>
      <c r="AB4" s="16"/>
      <c r="AC4" s="16"/>
      <c r="AD4" s="17"/>
      <c r="AE4" s="16" t="s">
        <v>12</v>
      </c>
      <c r="AF4" s="16"/>
      <c r="AG4" s="16"/>
      <c r="AH4" s="16"/>
      <c r="AI4" s="16"/>
      <c r="AJ4" s="16"/>
      <c r="AK4" s="16"/>
      <c r="AL4" s="16"/>
    </row>
    <row r="5" spans="1:38" ht="15.75" x14ac:dyDescent="0.25">
      <c r="A5" s="10"/>
      <c r="B5" s="14"/>
      <c r="C5" s="14"/>
      <c r="D5" s="14"/>
      <c r="E5" s="15"/>
      <c r="F5" s="10"/>
      <c r="G5" s="16">
        <v>1</v>
      </c>
      <c r="H5" s="16"/>
      <c r="I5" s="16"/>
      <c r="J5" s="16"/>
      <c r="K5" s="16">
        <v>2</v>
      </c>
      <c r="L5" s="16"/>
      <c r="M5" s="16"/>
      <c r="N5" s="16"/>
      <c r="O5" s="16">
        <v>3</v>
      </c>
      <c r="P5" s="16"/>
      <c r="Q5" s="16"/>
      <c r="R5" s="16"/>
      <c r="S5" s="16">
        <v>4</v>
      </c>
      <c r="T5" s="16"/>
      <c r="U5" s="16"/>
      <c r="V5" s="16"/>
      <c r="W5" s="16">
        <v>5</v>
      </c>
      <c r="X5" s="16"/>
      <c r="Y5" s="16"/>
      <c r="Z5" s="16"/>
      <c r="AA5" s="16">
        <v>6</v>
      </c>
      <c r="AB5" s="16"/>
      <c r="AC5" s="16"/>
      <c r="AD5" s="17"/>
      <c r="AE5" s="16">
        <v>7</v>
      </c>
      <c r="AF5" s="16"/>
      <c r="AG5" s="16"/>
      <c r="AH5" s="16"/>
      <c r="AI5" s="18">
        <v>8</v>
      </c>
      <c r="AJ5" s="18"/>
      <c r="AK5" s="18"/>
      <c r="AL5" s="18"/>
    </row>
    <row r="6" spans="1:38" ht="15.75" x14ac:dyDescent="0.25">
      <c r="A6" s="10"/>
      <c r="B6" s="14"/>
      <c r="C6" s="14"/>
      <c r="D6" s="14"/>
      <c r="E6" s="15"/>
      <c r="F6" s="10"/>
      <c r="G6" s="16">
        <v>15</v>
      </c>
      <c r="H6" s="16"/>
      <c r="I6" s="16"/>
      <c r="J6" s="16"/>
      <c r="K6" s="16">
        <v>15</v>
      </c>
      <c r="L6" s="16"/>
      <c r="M6" s="16"/>
      <c r="N6" s="16"/>
      <c r="O6" s="16">
        <v>15</v>
      </c>
      <c r="P6" s="16"/>
      <c r="Q6" s="16"/>
      <c r="R6" s="16"/>
      <c r="S6" s="16">
        <v>15</v>
      </c>
      <c r="T6" s="16"/>
      <c r="U6" s="16"/>
      <c r="V6" s="16"/>
      <c r="W6" s="16">
        <v>15</v>
      </c>
      <c r="X6" s="16"/>
      <c r="Y6" s="16"/>
      <c r="Z6" s="16"/>
      <c r="AA6" s="16">
        <v>15</v>
      </c>
      <c r="AB6" s="16"/>
      <c r="AC6" s="16"/>
      <c r="AD6" s="17"/>
      <c r="AE6" s="16">
        <v>15</v>
      </c>
      <c r="AF6" s="16"/>
      <c r="AG6" s="16"/>
      <c r="AH6" s="16"/>
      <c r="AI6" s="18">
        <v>15</v>
      </c>
      <c r="AJ6" s="18"/>
      <c r="AK6" s="18"/>
      <c r="AL6" s="18"/>
    </row>
    <row r="7" spans="1:38" ht="32.25" thickBot="1" x14ac:dyDescent="0.3">
      <c r="A7" s="10"/>
      <c r="B7" s="19"/>
      <c r="C7" s="19"/>
      <c r="D7" s="19"/>
      <c r="E7" s="20"/>
      <c r="F7" s="21"/>
      <c r="G7" s="22" t="s">
        <v>13</v>
      </c>
      <c r="H7" s="22" t="s">
        <v>14</v>
      </c>
      <c r="I7" s="22" t="s">
        <v>15</v>
      </c>
      <c r="J7" s="22" t="s">
        <v>16</v>
      </c>
      <c r="K7" s="22" t="s">
        <v>13</v>
      </c>
      <c r="L7" s="22" t="s">
        <v>14</v>
      </c>
      <c r="M7" s="22" t="s">
        <v>15</v>
      </c>
      <c r="N7" s="22" t="s">
        <v>16</v>
      </c>
      <c r="O7" s="22" t="s">
        <v>13</v>
      </c>
      <c r="P7" s="22" t="s">
        <v>14</v>
      </c>
      <c r="Q7" s="22" t="s">
        <v>15</v>
      </c>
      <c r="R7" s="22" t="s">
        <v>16</v>
      </c>
      <c r="S7" s="22" t="s">
        <v>13</v>
      </c>
      <c r="T7" s="22" t="s">
        <v>14</v>
      </c>
      <c r="U7" s="22" t="s">
        <v>15</v>
      </c>
      <c r="V7" s="22" t="s">
        <v>16</v>
      </c>
      <c r="W7" s="22" t="s">
        <v>13</v>
      </c>
      <c r="X7" s="22" t="s">
        <v>14</v>
      </c>
      <c r="Y7" s="22" t="s">
        <v>15</v>
      </c>
      <c r="Z7" s="22" t="s">
        <v>16</v>
      </c>
      <c r="AA7" s="22" t="s">
        <v>13</v>
      </c>
      <c r="AB7" s="22" t="s">
        <v>14</v>
      </c>
      <c r="AC7" s="23" t="s">
        <v>15</v>
      </c>
      <c r="AD7" s="23" t="s">
        <v>16</v>
      </c>
      <c r="AE7" s="22" t="s">
        <v>13</v>
      </c>
      <c r="AF7" s="22" t="s">
        <v>14</v>
      </c>
      <c r="AG7" s="23" t="s">
        <v>15</v>
      </c>
      <c r="AH7" s="23" t="s">
        <v>16</v>
      </c>
      <c r="AI7" s="22" t="s">
        <v>13</v>
      </c>
      <c r="AJ7" s="22" t="s">
        <v>14</v>
      </c>
      <c r="AK7" s="23" t="s">
        <v>15</v>
      </c>
      <c r="AL7" s="23" t="s">
        <v>16</v>
      </c>
    </row>
    <row r="8" spans="1:38" ht="15.75" x14ac:dyDescent="0.25">
      <c r="A8" s="24" t="s">
        <v>17</v>
      </c>
      <c r="B8" s="24"/>
      <c r="C8" s="24"/>
      <c r="D8" s="24"/>
      <c r="E8" s="25">
        <v>86</v>
      </c>
      <c r="F8" s="26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8"/>
      <c r="AE8" s="29"/>
      <c r="AF8" s="29"/>
      <c r="AG8" s="29"/>
      <c r="AH8" s="29"/>
      <c r="AI8" s="30"/>
      <c r="AJ8" s="30"/>
      <c r="AK8" s="30"/>
      <c r="AL8" s="30"/>
    </row>
    <row r="9" spans="1:38" ht="15.75" x14ac:dyDescent="0.25">
      <c r="A9" s="31" t="s">
        <v>18</v>
      </c>
      <c r="B9" s="32">
        <f t="shared" ref="B9:B31" si="0">C9+D9</f>
        <v>56</v>
      </c>
      <c r="C9" s="32">
        <v>28</v>
      </c>
      <c r="D9" s="32">
        <v>28</v>
      </c>
      <c r="E9" s="33">
        <v>5</v>
      </c>
      <c r="F9" s="32"/>
      <c r="G9" s="32">
        <v>2</v>
      </c>
      <c r="H9" s="32">
        <v>2</v>
      </c>
      <c r="I9" s="32" t="s">
        <v>19</v>
      </c>
      <c r="J9" s="32">
        <v>5</v>
      </c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4"/>
      <c r="AE9" s="32"/>
      <c r="AF9" s="32"/>
      <c r="AG9" s="32"/>
      <c r="AH9" s="32"/>
      <c r="AI9" s="30"/>
      <c r="AJ9" s="30"/>
      <c r="AK9" s="30"/>
      <c r="AL9" s="30"/>
    </row>
    <row r="10" spans="1:38" ht="15.75" x14ac:dyDescent="0.25">
      <c r="A10" s="31" t="s">
        <v>20</v>
      </c>
      <c r="B10" s="32">
        <f t="shared" si="0"/>
        <v>42</v>
      </c>
      <c r="C10" s="32">
        <v>14</v>
      </c>
      <c r="D10" s="32">
        <v>28</v>
      </c>
      <c r="E10" s="33">
        <f t="shared" ref="E10:E28" si="1">+J10+N10+R10+V10+Z10+AD10+AH10</f>
        <v>3</v>
      </c>
      <c r="F10" s="32"/>
      <c r="G10" s="32">
        <v>1</v>
      </c>
      <c r="H10" s="32">
        <v>2</v>
      </c>
      <c r="I10" s="32" t="s">
        <v>14</v>
      </c>
      <c r="J10" s="32">
        <v>3</v>
      </c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4"/>
      <c r="AE10" s="32"/>
      <c r="AF10" s="32"/>
      <c r="AG10" s="32"/>
      <c r="AH10" s="32"/>
      <c r="AI10" s="30"/>
      <c r="AJ10" s="30"/>
      <c r="AK10" s="30"/>
      <c r="AL10" s="30"/>
    </row>
    <row r="11" spans="1:38" ht="15.75" x14ac:dyDescent="0.25">
      <c r="A11" s="31" t="s">
        <v>21</v>
      </c>
      <c r="B11" s="32">
        <f t="shared" si="0"/>
        <v>28</v>
      </c>
      <c r="C11" s="32">
        <v>28</v>
      </c>
      <c r="D11" s="32">
        <f t="shared" ref="C11:D31" si="2">(H11+L11+P11+T11+X11+AB11)*15</f>
        <v>0</v>
      </c>
      <c r="E11" s="33">
        <f t="shared" si="1"/>
        <v>3</v>
      </c>
      <c r="F11" s="32"/>
      <c r="G11" s="32">
        <v>2</v>
      </c>
      <c r="H11" s="32">
        <v>0</v>
      </c>
      <c r="I11" s="32" t="s">
        <v>19</v>
      </c>
      <c r="J11" s="32">
        <v>3</v>
      </c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4"/>
      <c r="AE11" s="32"/>
      <c r="AF11" s="32"/>
      <c r="AG11" s="32"/>
      <c r="AH11" s="32"/>
      <c r="AI11" s="30"/>
      <c r="AJ11" s="30"/>
      <c r="AK11" s="30"/>
      <c r="AL11" s="30"/>
    </row>
    <row r="12" spans="1:38" ht="15.75" x14ac:dyDescent="0.25">
      <c r="A12" s="31" t="s">
        <v>22</v>
      </c>
      <c r="B12" s="32">
        <f t="shared" si="0"/>
        <v>56</v>
      </c>
      <c r="C12" s="32">
        <v>28</v>
      </c>
      <c r="D12" s="32">
        <v>28</v>
      </c>
      <c r="E12" s="33">
        <v>5</v>
      </c>
      <c r="F12" s="32"/>
      <c r="G12" s="32">
        <v>2</v>
      </c>
      <c r="H12" s="32">
        <v>2</v>
      </c>
      <c r="I12" s="32" t="s">
        <v>19</v>
      </c>
      <c r="J12" s="32">
        <v>5</v>
      </c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4"/>
      <c r="AE12" s="32"/>
      <c r="AF12" s="32"/>
      <c r="AG12" s="32"/>
      <c r="AH12" s="32"/>
      <c r="AI12" s="30"/>
      <c r="AJ12" s="30"/>
      <c r="AK12" s="30"/>
      <c r="AL12" s="30"/>
    </row>
    <row r="13" spans="1:38" ht="15.75" x14ac:dyDescent="0.25">
      <c r="A13" s="35" t="s">
        <v>23</v>
      </c>
      <c r="B13" s="32">
        <f t="shared" si="0"/>
        <v>56</v>
      </c>
      <c r="C13" s="32">
        <v>28</v>
      </c>
      <c r="D13" s="32">
        <v>28</v>
      </c>
      <c r="E13" s="33">
        <v>5</v>
      </c>
      <c r="F13" s="36"/>
      <c r="G13" s="37"/>
      <c r="H13" s="37"/>
      <c r="I13" s="37"/>
      <c r="J13" s="37"/>
      <c r="K13" s="32"/>
      <c r="L13" s="32"/>
      <c r="M13" s="32"/>
      <c r="N13" s="32"/>
      <c r="O13" s="32">
        <v>2</v>
      </c>
      <c r="P13" s="32">
        <v>2</v>
      </c>
      <c r="Q13" s="32" t="s">
        <v>19</v>
      </c>
      <c r="R13" s="32">
        <v>4</v>
      </c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4"/>
      <c r="AE13" s="32"/>
      <c r="AF13" s="32"/>
      <c r="AG13" s="32"/>
      <c r="AH13" s="32"/>
      <c r="AI13" s="30"/>
      <c r="AJ13" s="30"/>
      <c r="AK13" s="30"/>
      <c r="AL13" s="30"/>
    </row>
    <row r="14" spans="1:38" ht="15.75" x14ac:dyDescent="0.25">
      <c r="A14" s="31" t="s">
        <v>24</v>
      </c>
      <c r="B14" s="32">
        <f t="shared" si="0"/>
        <v>28</v>
      </c>
      <c r="C14" s="32">
        <v>0</v>
      </c>
      <c r="D14" s="32">
        <v>28</v>
      </c>
      <c r="E14" s="33">
        <f t="shared" si="1"/>
        <v>3</v>
      </c>
      <c r="F14" s="36"/>
      <c r="G14" s="32">
        <v>0</v>
      </c>
      <c r="H14" s="32">
        <v>2</v>
      </c>
      <c r="I14" s="32" t="s">
        <v>14</v>
      </c>
      <c r="J14" s="32">
        <v>3</v>
      </c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4"/>
      <c r="AE14" s="32"/>
      <c r="AF14" s="32"/>
      <c r="AG14" s="32"/>
      <c r="AH14" s="32"/>
      <c r="AI14" s="30"/>
      <c r="AJ14" s="30"/>
      <c r="AK14" s="30"/>
      <c r="AL14" s="30"/>
    </row>
    <row r="15" spans="1:38" ht="15.75" x14ac:dyDescent="0.25">
      <c r="A15" s="31" t="s">
        <v>25</v>
      </c>
      <c r="B15" s="32">
        <f t="shared" si="0"/>
        <v>56</v>
      </c>
      <c r="C15" s="32">
        <v>28</v>
      </c>
      <c r="D15" s="32">
        <v>28</v>
      </c>
      <c r="E15" s="33">
        <v>4</v>
      </c>
      <c r="F15" s="32"/>
      <c r="G15" s="32"/>
      <c r="H15" s="32"/>
      <c r="I15" s="32"/>
      <c r="J15" s="32"/>
      <c r="K15" s="32">
        <v>2</v>
      </c>
      <c r="L15" s="32">
        <v>2</v>
      </c>
      <c r="M15" s="32" t="s">
        <v>14</v>
      </c>
      <c r="N15" s="32">
        <v>4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4"/>
      <c r="AE15" s="32"/>
      <c r="AF15" s="32"/>
      <c r="AG15" s="32"/>
      <c r="AH15" s="32"/>
      <c r="AI15" s="30"/>
      <c r="AJ15" s="30"/>
      <c r="AK15" s="30"/>
      <c r="AL15" s="30"/>
    </row>
    <row r="16" spans="1:38" ht="15.75" x14ac:dyDescent="0.25">
      <c r="A16" s="31" t="s">
        <v>26</v>
      </c>
      <c r="B16" s="32">
        <f t="shared" si="0"/>
        <v>56</v>
      </c>
      <c r="C16" s="32">
        <v>28</v>
      </c>
      <c r="D16" s="32">
        <v>28</v>
      </c>
      <c r="E16" s="33">
        <f t="shared" si="1"/>
        <v>5</v>
      </c>
      <c r="F16" s="32" t="s">
        <v>18</v>
      </c>
      <c r="G16" s="32"/>
      <c r="H16" s="32"/>
      <c r="I16" s="32"/>
      <c r="J16" s="32"/>
      <c r="K16" s="32">
        <v>2</v>
      </c>
      <c r="L16" s="32">
        <v>2</v>
      </c>
      <c r="M16" s="32" t="s">
        <v>19</v>
      </c>
      <c r="N16" s="32">
        <v>5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4"/>
      <c r="AE16" s="32"/>
      <c r="AF16" s="32"/>
      <c r="AG16" s="32"/>
      <c r="AH16" s="32"/>
      <c r="AI16" s="30"/>
      <c r="AJ16" s="30"/>
      <c r="AK16" s="30"/>
      <c r="AL16" s="30"/>
    </row>
    <row r="17" spans="1:38" ht="47.25" x14ac:dyDescent="0.25">
      <c r="A17" s="31" t="s">
        <v>27</v>
      </c>
      <c r="B17" s="32">
        <f t="shared" si="0"/>
        <v>56</v>
      </c>
      <c r="C17" s="32">
        <v>28</v>
      </c>
      <c r="D17" s="32">
        <v>28</v>
      </c>
      <c r="E17" s="33">
        <f t="shared" si="1"/>
        <v>5</v>
      </c>
      <c r="F17" s="32" t="s">
        <v>28</v>
      </c>
      <c r="G17" s="32"/>
      <c r="H17" s="32"/>
      <c r="I17" s="32"/>
      <c r="J17" s="32"/>
      <c r="K17" s="32">
        <v>2</v>
      </c>
      <c r="L17" s="32">
        <v>2</v>
      </c>
      <c r="M17" s="32" t="s">
        <v>19</v>
      </c>
      <c r="N17" s="32">
        <v>5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4"/>
      <c r="AE17" s="32"/>
      <c r="AF17" s="32"/>
      <c r="AG17" s="32"/>
      <c r="AH17" s="32"/>
      <c r="AI17" s="30"/>
      <c r="AJ17" s="30"/>
      <c r="AK17" s="30"/>
      <c r="AL17" s="30"/>
    </row>
    <row r="18" spans="1:38" ht="15.75" x14ac:dyDescent="0.25">
      <c r="A18" s="31" t="s">
        <v>29</v>
      </c>
      <c r="B18" s="32">
        <f t="shared" si="0"/>
        <v>42</v>
      </c>
      <c r="C18" s="32">
        <v>28</v>
      </c>
      <c r="D18" s="32">
        <v>14</v>
      </c>
      <c r="E18" s="33">
        <v>3</v>
      </c>
      <c r="F18" s="32"/>
      <c r="G18" s="32"/>
      <c r="H18" s="32"/>
      <c r="I18" s="32"/>
      <c r="J18" s="32"/>
      <c r="K18" s="32">
        <v>2</v>
      </c>
      <c r="L18" s="32">
        <v>1</v>
      </c>
      <c r="M18" s="32" t="s">
        <v>19</v>
      </c>
      <c r="N18" s="32">
        <v>3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4"/>
      <c r="AE18" s="32"/>
      <c r="AF18" s="32"/>
      <c r="AG18" s="32"/>
      <c r="AH18" s="32"/>
      <c r="AI18" s="30"/>
      <c r="AJ18" s="30"/>
      <c r="AK18" s="30"/>
      <c r="AL18" s="30"/>
    </row>
    <row r="19" spans="1:38" ht="31.5" x14ac:dyDescent="0.25">
      <c r="A19" s="31" t="s">
        <v>30</v>
      </c>
      <c r="B19" s="32">
        <f t="shared" si="0"/>
        <v>56</v>
      </c>
      <c r="C19" s="32">
        <v>28</v>
      </c>
      <c r="D19" s="32">
        <v>28</v>
      </c>
      <c r="E19" s="33">
        <f t="shared" si="1"/>
        <v>5</v>
      </c>
      <c r="F19" s="32" t="s">
        <v>18</v>
      </c>
      <c r="G19" s="32"/>
      <c r="H19" s="32"/>
      <c r="I19" s="32"/>
      <c r="J19" s="32"/>
      <c r="K19" s="32"/>
      <c r="L19" s="32"/>
      <c r="M19" s="32"/>
      <c r="N19" s="32"/>
      <c r="O19" s="32">
        <v>2</v>
      </c>
      <c r="P19" s="32">
        <v>2</v>
      </c>
      <c r="Q19" s="32" t="s">
        <v>14</v>
      </c>
      <c r="R19" s="32">
        <v>5</v>
      </c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4"/>
      <c r="AE19" s="32"/>
      <c r="AF19" s="32"/>
      <c r="AG19" s="32"/>
      <c r="AH19" s="32"/>
      <c r="AI19" s="30"/>
      <c r="AJ19" s="30"/>
      <c r="AK19" s="30"/>
      <c r="AL19" s="30"/>
    </row>
    <row r="20" spans="1:38" ht="47.25" x14ac:dyDescent="0.25">
      <c r="A20" s="31" t="s">
        <v>31</v>
      </c>
      <c r="B20" s="32">
        <f t="shared" si="0"/>
        <v>56</v>
      </c>
      <c r="C20" s="32">
        <v>28</v>
      </c>
      <c r="D20" s="32">
        <v>28</v>
      </c>
      <c r="E20" s="33">
        <f t="shared" si="1"/>
        <v>5</v>
      </c>
      <c r="F20" s="32" t="s">
        <v>28</v>
      </c>
      <c r="G20" s="32"/>
      <c r="H20" s="32"/>
      <c r="I20" s="32"/>
      <c r="J20" s="32"/>
      <c r="K20" s="32"/>
      <c r="L20" s="32"/>
      <c r="M20" s="32"/>
      <c r="N20" s="32"/>
      <c r="O20" s="32">
        <v>2</v>
      </c>
      <c r="P20" s="32">
        <v>2</v>
      </c>
      <c r="Q20" s="32" t="s">
        <v>19</v>
      </c>
      <c r="R20" s="32">
        <v>5</v>
      </c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4"/>
      <c r="AE20" s="32"/>
      <c r="AF20" s="32"/>
      <c r="AG20" s="32"/>
      <c r="AH20" s="32"/>
      <c r="AI20" s="30"/>
      <c r="AJ20" s="30"/>
      <c r="AK20" s="30"/>
      <c r="AL20" s="30"/>
    </row>
    <row r="21" spans="1:38" ht="31.5" x14ac:dyDescent="0.25">
      <c r="A21" s="31" t="s">
        <v>32</v>
      </c>
      <c r="B21" s="32">
        <f t="shared" si="0"/>
        <v>42</v>
      </c>
      <c r="C21" s="32">
        <v>28</v>
      </c>
      <c r="D21" s="32">
        <v>14</v>
      </c>
      <c r="E21" s="33">
        <f t="shared" si="1"/>
        <v>4</v>
      </c>
      <c r="F21" s="32"/>
      <c r="G21" s="32"/>
      <c r="H21" s="32"/>
      <c r="I21" s="32"/>
      <c r="J21" s="32"/>
      <c r="K21" s="32"/>
      <c r="L21" s="32"/>
      <c r="M21" s="32"/>
      <c r="N21" s="32"/>
      <c r="O21" s="32">
        <v>2</v>
      </c>
      <c r="P21" s="32">
        <v>1</v>
      </c>
      <c r="Q21" s="32" t="s">
        <v>14</v>
      </c>
      <c r="R21" s="32">
        <v>4</v>
      </c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4"/>
      <c r="AE21" s="32"/>
      <c r="AF21" s="32"/>
      <c r="AG21" s="32"/>
      <c r="AH21" s="32"/>
      <c r="AI21" s="30"/>
      <c r="AJ21" s="30"/>
      <c r="AK21" s="30"/>
      <c r="AL21" s="30"/>
    </row>
    <row r="22" spans="1:38" ht="15.75" x14ac:dyDescent="0.25">
      <c r="A22" s="31" t="s">
        <v>33</v>
      </c>
      <c r="B22" s="32">
        <f t="shared" si="0"/>
        <v>56</v>
      </c>
      <c r="C22" s="32">
        <v>28</v>
      </c>
      <c r="D22" s="32">
        <v>28</v>
      </c>
      <c r="E22" s="33">
        <f t="shared" si="1"/>
        <v>4</v>
      </c>
      <c r="F22" s="32" t="s">
        <v>25</v>
      </c>
      <c r="G22" s="32"/>
      <c r="H22" s="32"/>
      <c r="I22" s="32"/>
      <c r="J22" s="32"/>
      <c r="K22" s="32"/>
      <c r="L22" s="32"/>
      <c r="M22" s="32"/>
      <c r="N22" s="32"/>
      <c r="O22" s="32">
        <v>2</v>
      </c>
      <c r="P22" s="32">
        <v>2</v>
      </c>
      <c r="Q22" s="32" t="s">
        <v>19</v>
      </c>
      <c r="R22" s="32">
        <v>4</v>
      </c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4"/>
      <c r="AE22" s="32"/>
      <c r="AF22" s="32"/>
      <c r="AG22" s="32"/>
      <c r="AH22" s="32"/>
      <c r="AI22" s="30"/>
      <c r="AJ22" s="30"/>
      <c r="AK22" s="30"/>
      <c r="AL22" s="30"/>
    </row>
    <row r="23" spans="1:38" ht="31.5" x14ac:dyDescent="0.25">
      <c r="A23" s="31" t="s">
        <v>34</v>
      </c>
      <c r="B23" s="32">
        <f t="shared" si="0"/>
        <v>84</v>
      </c>
      <c r="C23" s="32">
        <f t="shared" si="2"/>
        <v>0</v>
      </c>
      <c r="D23" s="32">
        <v>84</v>
      </c>
      <c r="E23" s="33">
        <f t="shared" si="1"/>
        <v>2</v>
      </c>
      <c r="F23" s="32"/>
      <c r="G23" s="32"/>
      <c r="H23" s="32"/>
      <c r="I23" s="32"/>
      <c r="J23" s="32"/>
      <c r="K23" s="32"/>
      <c r="L23" s="32"/>
      <c r="M23" s="32"/>
      <c r="N23" s="32"/>
      <c r="O23" s="32">
        <v>0</v>
      </c>
      <c r="P23" s="32">
        <v>6</v>
      </c>
      <c r="Q23" s="32" t="s">
        <v>14</v>
      </c>
      <c r="R23" s="32">
        <v>2</v>
      </c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4"/>
      <c r="AE23" s="32"/>
      <c r="AF23" s="32"/>
      <c r="AG23" s="32"/>
      <c r="AH23" s="32"/>
      <c r="AI23" s="30"/>
      <c r="AJ23" s="30"/>
      <c r="AK23" s="30"/>
      <c r="AL23" s="30"/>
    </row>
    <row r="24" spans="1:38" ht="31.5" x14ac:dyDescent="0.25">
      <c r="A24" s="31" t="s">
        <v>35</v>
      </c>
      <c r="B24" s="32">
        <f t="shared" si="0"/>
        <v>56</v>
      </c>
      <c r="C24" s="32">
        <v>28</v>
      </c>
      <c r="D24" s="32">
        <v>28</v>
      </c>
      <c r="E24" s="33">
        <f t="shared" si="1"/>
        <v>5</v>
      </c>
      <c r="F24" s="32" t="s">
        <v>36</v>
      </c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>
        <v>2</v>
      </c>
      <c r="T24" s="32">
        <v>2</v>
      </c>
      <c r="U24" s="32" t="s">
        <v>19</v>
      </c>
      <c r="V24" s="32">
        <v>5</v>
      </c>
      <c r="W24" s="32"/>
      <c r="X24" s="32"/>
      <c r="Y24" s="32"/>
      <c r="Z24" s="32"/>
      <c r="AA24" s="32"/>
      <c r="AB24" s="32"/>
      <c r="AC24" s="32"/>
      <c r="AD24" s="34"/>
      <c r="AE24" s="32"/>
      <c r="AF24" s="32"/>
      <c r="AG24" s="32"/>
      <c r="AH24" s="32"/>
      <c r="AI24" s="30"/>
      <c r="AJ24" s="30"/>
      <c r="AK24" s="30"/>
      <c r="AL24" s="30"/>
    </row>
    <row r="25" spans="1:38" ht="31.5" x14ac:dyDescent="0.25">
      <c r="A25" s="31" t="s">
        <v>37</v>
      </c>
      <c r="B25" s="32">
        <f t="shared" si="0"/>
        <v>56</v>
      </c>
      <c r="C25" s="32">
        <v>28</v>
      </c>
      <c r="D25" s="32">
        <v>28</v>
      </c>
      <c r="E25" s="33">
        <v>3</v>
      </c>
      <c r="F25" s="32" t="s">
        <v>38</v>
      </c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>
        <v>2</v>
      </c>
      <c r="T25" s="32">
        <v>2</v>
      </c>
      <c r="U25" s="32" t="s">
        <v>19</v>
      </c>
      <c r="V25" s="32">
        <v>4</v>
      </c>
      <c r="W25" s="32"/>
      <c r="X25" s="32"/>
      <c r="Y25" s="32"/>
      <c r="Z25" s="32"/>
      <c r="AA25" s="32"/>
      <c r="AB25" s="32"/>
      <c r="AC25" s="32"/>
      <c r="AD25" s="34"/>
      <c r="AE25" s="32"/>
      <c r="AF25" s="32"/>
      <c r="AG25" s="32"/>
      <c r="AH25" s="32"/>
      <c r="AI25" s="30"/>
      <c r="AJ25" s="30"/>
      <c r="AK25" s="30"/>
      <c r="AL25" s="30"/>
    </row>
    <row r="26" spans="1:38" ht="31.5" x14ac:dyDescent="0.25">
      <c r="A26" s="31" t="s">
        <v>39</v>
      </c>
      <c r="B26" s="32">
        <f t="shared" si="0"/>
        <v>28</v>
      </c>
      <c r="C26" s="32">
        <v>28</v>
      </c>
      <c r="D26" s="32">
        <f t="shared" si="2"/>
        <v>0</v>
      </c>
      <c r="E26" s="33">
        <f t="shared" si="1"/>
        <v>3</v>
      </c>
      <c r="F26" s="32" t="s">
        <v>21</v>
      </c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>
        <v>2</v>
      </c>
      <c r="T26" s="32">
        <v>0</v>
      </c>
      <c r="U26" s="32" t="s">
        <v>19</v>
      </c>
      <c r="V26" s="32">
        <v>3</v>
      </c>
      <c r="W26" s="32"/>
      <c r="X26" s="32"/>
      <c r="Y26" s="32"/>
      <c r="Z26" s="32"/>
      <c r="AA26" s="32"/>
      <c r="AB26" s="32"/>
      <c r="AC26" s="32"/>
      <c r="AD26" s="34"/>
      <c r="AE26" s="32"/>
      <c r="AF26" s="32"/>
      <c r="AG26" s="32"/>
      <c r="AH26" s="32"/>
      <c r="AI26" s="30"/>
      <c r="AJ26" s="30"/>
      <c r="AK26" s="30"/>
      <c r="AL26" s="30"/>
    </row>
    <row r="27" spans="1:38" ht="15.75" x14ac:dyDescent="0.25">
      <c r="A27" s="31" t="s">
        <v>40</v>
      </c>
      <c r="B27" s="32">
        <f t="shared" si="0"/>
        <v>56</v>
      </c>
      <c r="C27" s="32">
        <v>28</v>
      </c>
      <c r="D27" s="32">
        <v>28</v>
      </c>
      <c r="E27" s="33">
        <v>4</v>
      </c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>
        <v>2</v>
      </c>
      <c r="T27" s="32">
        <v>2</v>
      </c>
      <c r="U27" s="32" t="s">
        <v>19</v>
      </c>
      <c r="V27" s="32">
        <v>4</v>
      </c>
      <c r="W27" s="32"/>
      <c r="X27" s="32"/>
      <c r="Y27" s="32"/>
      <c r="Z27" s="32"/>
      <c r="AA27" s="32"/>
      <c r="AB27" s="32"/>
      <c r="AC27" s="32"/>
      <c r="AD27" s="34"/>
      <c r="AE27" s="32"/>
      <c r="AF27" s="32"/>
      <c r="AG27" s="32"/>
      <c r="AH27" s="32"/>
      <c r="AI27" s="30"/>
      <c r="AJ27" s="30"/>
      <c r="AK27" s="30"/>
      <c r="AL27" s="30"/>
    </row>
    <row r="28" spans="1:38" ht="15.75" x14ac:dyDescent="0.25">
      <c r="A28" s="31" t="s">
        <v>41</v>
      </c>
      <c r="B28" s="32">
        <f t="shared" si="0"/>
        <v>84</v>
      </c>
      <c r="C28" s="32">
        <f t="shared" si="2"/>
        <v>0</v>
      </c>
      <c r="D28" s="32">
        <v>84</v>
      </c>
      <c r="E28" s="33">
        <f t="shared" si="1"/>
        <v>2</v>
      </c>
      <c r="F28" s="31" t="s">
        <v>34</v>
      </c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>
        <v>0</v>
      </c>
      <c r="T28" s="32">
        <v>6</v>
      </c>
      <c r="U28" s="32" t="s">
        <v>14</v>
      </c>
      <c r="V28" s="32">
        <v>2</v>
      </c>
      <c r="W28" s="32"/>
      <c r="X28" s="32"/>
      <c r="Y28" s="32"/>
      <c r="Z28" s="32"/>
      <c r="AA28" s="32"/>
      <c r="AB28" s="32"/>
      <c r="AC28" s="32"/>
      <c r="AD28" s="34"/>
      <c r="AE28" s="32"/>
      <c r="AF28" s="32"/>
      <c r="AG28" s="32"/>
      <c r="AH28" s="32"/>
      <c r="AI28" s="30"/>
      <c r="AJ28" s="30"/>
      <c r="AK28" s="30"/>
      <c r="AL28" s="30"/>
    </row>
    <row r="29" spans="1:38" ht="15.75" x14ac:dyDescent="0.25">
      <c r="A29" s="31" t="s">
        <v>42</v>
      </c>
      <c r="B29" s="32">
        <f t="shared" si="0"/>
        <v>84</v>
      </c>
      <c r="C29" s="32">
        <v>0</v>
      </c>
      <c r="D29" s="32">
        <v>84</v>
      </c>
      <c r="E29" s="33">
        <v>3</v>
      </c>
      <c r="F29" s="31" t="s">
        <v>41</v>
      </c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>
        <v>0</v>
      </c>
      <c r="X29" s="32">
        <v>6</v>
      </c>
      <c r="Y29" s="32" t="s">
        <v>43</v>
      </c>
      <c r="Z29" s="32">
        <v>3</v>
      </c>
      <c r="AA29" s="32"/>
      <c r="AB29" s="32"/>
      <c r="AC29" s="32"/>
      <c r="AD29" s="34"/>
      <c r="AE29" s="32"/>
      <c r="AF29" s="32"/>
      <c r="AG29" s="32"/>
      <c r="AH29" s="32"/>
      <c r="AI29" s="30"/>
      <c r="AJ29" s="30"/>
      <c r="AK29" s="30"/>
      <c r="AL29" s="30"/>
    </row>
    <row r="30" spans="1:38" ht="15.75" x14ac:dyDescent="0.25">
      <c r="A30" s="31" t="s">
        <v>44</v>
      </c>
      <c r="B30" s="32">
        <f t="shared" si="0"/>
        <v>56</v>
      </c>
      <c r="C30" s="32">
        <f t="shared" si="2"/>
        <v>0</v>
      </c>
      <c r="D30" s="32">
        <v>56</v>
      </c>
      <c r="E30" s="33">
        <v>2</v>
      </c>
      <c r="F30" s="32"/>
      <c r="G30" s="32">
        <v>0</v>
      </c>
      <c r="H30" s="32">
        <v>4</v>
      </c>
      <c r="I30" s="32" t="s">
        <v>14</v>
      </c>
      <c r="J30" s="32">
        <v>2</v>
      </c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4"/>
      <c r="AE30" s="32"/>
      <c r="AF30" s="32"/>
      <c r="AG30" s="32"/>
      <c r="AH30" s="32"/>
      <c r="AI30" s="30"/>
      <c r="AJ30" s="30"/>
      <c r="AK30" s="30"/>
      <c r="AL30" s="30"/>
    </row>
    <row r="31" spans="1:38" ht="15.75" x14ac:dyDescent="0.25">
      <c r="A31" s="31" t="s">
        <v>45</v>
      </c>
      <c r="B31" s="32">
        <f t="shared" si="0"/>
        <v>56</v>
      </c>
      <c r="C31" s="32">
        <f t="shared" si="2"/>
        <v>0</v>
      </c>
      <c r="D31" s="32">
        <v>56</v>
      </c>
      <c r="E31" s="33">
        <v>3</v>
      </c>
      <c r="F31" s="31" t="s">
        <v>44</v>
      </c>
      <c r="G31" s="32"/>
      <c r="H31" s="32"/>
      <c r="I31" s="32"/>
      <c r="J31" s="32"/>
      <c r="K31" s="32">
        <v>0</v>
      </c>
      <c r="L31" s="32">
        <v>4</v>
      </c>
      <c r="M31" s="32" t="s">
        <v>43</v>
      </c>
      <c r="N31" s="32">
        <v>3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4"/>
      <c r="AE31" s="32"/>
      <c r="AF31" s="32"/>
      <c r="AG31" s="32"/>
      <c r="AH31" s="32"/>
      <c r="AI31" s="30"/>
      <c r="AJ31" s="30"/>
      <c r="AK31" s="30"/>
      <c r="AL31" s="30"/>
    </row>
    <row r="32" spans="1:38" ht="15.75" x14ac:dyDescent="0.25">
      <c r="A32" s="38" t="s">
        <v>46</v>
      </c>
      <c r="B32" s="39"/>
      <c r="C32" s="39"/>
      <c r="D32" s="40"/>
      <c r="E32" s="33">
        <v>13</v>
      </c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4"/>
      <c r="AE32" s="32"/>
      <c r="AF32" s="32"/>
      <c r="AG32" s="32"/>
      <c r="AH32" s="32"/>
      <c r="AI32" s="30"/>
      <c r="AJ32" s="30"/>
      <c r="AK32" s="30"/>
      <c r="AL32" s="30"/>
    </row>
    <row r="33" spans="1:38" ht="15.75" x14ac:dyDescent="0.25">
      <c r="A33" s="31" t="s">
        <v>47</v>
      </c>
      <c r="B33" s="32">
        <f>SUM(C33:D33)</f>
        <v>28</v>
      </c>
      <c r="C33" s="32">
        <v>28</v>
      </c>
      <c r="D33" s="32">
        <f t="shared" ref="D33:D35" si="3">(H33+L33+P33+T33+X33+AB33)*15</f>
        <v>0</v>
      </c>
      <c r="E33" s="33">
        <f>+J33+N33+R33+V33+Z33+AD33+AH34</f>
        <v>3</v>
      </c>
      <c r="F33" s="32"/>
      <c r="G33" s="32">
        <v>2</v>
      </c>
      <c r="H33" s="32">
        <v>0</v>
      </c>
      <c r="I33" s="32" t="s">
        <v>19</v>
      </c>
      <c r="J33" s="32">
        <v>3</v>
      </c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4"/>
      <c r="AE33" s="32"/>
      <c r="AF33" s="32"/>
      <c r="AG33" s="32"/>
      <c r="AH33" s="32"/>
      <c r="AI33" s="30"/>
      <c r="AJ33" s="30"/>
      <c r="AK33" s="30"/>
      <c r="AL33" s="30"/>
    </row>
    <row r="34" spans="1:38" ht="15.75" x14ac:dyDescent="0.25">
      <c r="A34" s="31" t="s">
        <v>48</v>
      </c>
      <c r="B34" s="32">
        <f>SUM(C34:D34)</f>
        <v>42</v>
      </c>
      <c r="C34" s="32">
        <v>28</v>
      </c>
      <c r="D34" s="32">
        <v>14</v>
      </c>
      <c r="E34" s="33">
        <f>+J34+N34+R34+V34+Z34+AD34+AH35</f>
        <v>4</v>
      </c>
      <c r="F34" s="32"/>
      <c r="G34" s="32"/>
      <c r="H34" s="32"/>
      <c r="I34" s="32"/>
      <c r="J34" s="32"/>
      <c r="K34" s="32">
        <v>2</v>
      </c>
      <c r="L34" s="32">
        <v>1</v>
      </c>
      <c r="M34" s="32" t="s">
        <v>19</v>
      </c>
      <c r="N34" s="32">
        <v>4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4"/>
      <c r="AE34" s="32"/>
      <c r="AF34" s="32"/>
      <c r="AG34" s="32"/>
      <c r="AH34" s="32"/>
      <c r="AI34" s="30"/>
      <c r="AJ34" s="30"/>
      <c r="AK34" s="30"/>
      <c r="AL34" s="30"/>
    </row>
    <row r="35" spans="1:38" ht="15.75" x14ac:dyDescent="0.25">
      <c r="A35" s="31" t="s">
        <v>49</v>
      </c>
      <c r="B35" s="32">
        <f>SUM(C35:D35)</f>
        <v>28</v>
      </c>
      <c r="C35" s="32">
        <v>28</v>
      </c>
      <c r="D35" s="32">
        <f t="shared" si="3"/>
        <v>0</v>
      </c>
      <c r="E35" s="33">
        <f>+J35+N35+R35+V35+Z35+AD35+AH36</f>
        <v>3</v>
      </c>
      <c r="F35" s="32"/>
      <c r="G35" s="32"/>
      <c r="H35" s="32"/>
      <c r="I35" s="32"/>
      <c r="J35" s="32"/>
      <c r="K35" s="32">
        <v>2</v>
      </c>
      <c r="L35" s="32">
        <v>0</v>
      </c>
      <c r="M35" s="32" t="s">
        <v>19</v>
      </c>
      <c r="N35" s="32">
        <v>3</v>
      </c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4"/>
      <c r="AE35" s="32"/>
      <c r="AF35" s="32"/>
      <c r="AG35" s="32"/>
      <c r="AH35" s="32"/>
      <c r="AI35" s="30"/>
      <c r="AJ35" s="30"/>
      <c r="AK35" s="30"/>
      <c r="AL35" s="30"/>
    </row>
    <row r="36" spans="1:38" ht="15.75" x14ac:dyDescent="0.25">
      <c r="A36" s="31" t="s">
        <v>50</v>
      </c>
      <c r="B36" s="32">
        <f>SUM(C36:D36)</f>
        <v>42</v>
      </c>
      <c r="C36" s="32">
        <v>28</v>
      </c>
      <c r="D36" s="32">
        <v>14</v>
      </c>
      <c r="E36" s="33">
        <v>3</v>
      </c>
      <c r="F36" s="32"/>
      <c r="G36" s="32"/>
      <c r="H36" s="32"/>
      <c r="I36" s="32"/>
      <c r="J36" s="32"/>
      <c r="K36" s="32"/>
      <c r="L36" s="32"/>
      <c r="M36" s="32"/>
      <c r="N36" s="32"/>
      <c r="O36" s="32">
        <v>2</v>
      </c>
      <c r="P36" s="32">
        <v>1</v>
      </c>
      <c r="Q36" s="32" t="s">
        <v>19</v>
      </c>
      <c r="R36" s="32">
        <v>3</v>
      </c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4"/>
      <c r="AE36" s="32"/>
      <c r="AF36" s="32"/>
      <c r="AG36" s="32"/>
      <c r="AH36" s="32"/>
      <c r="AI36" s="30"/>
      <c r="AJ36" s="30"/>
      <c r="AK36" s="30"/>
      <c r="AL36" s="30"/>
    </row>
    <row r="37" spans="1:38" ht="15.75" x14ac:dyDescent="0.25">
      <c r="A37" s="41" t="s">
        <v>51</v>
      </c>
      <c r="B37" s="42"/>
      <c r="C37" s="42"/>
      <c r="D37" s="43"/>
      <c r="E37" s="33">
        <v>44</v>
      </c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4"/>
      <c r="AE37" s="32"/>
      <c r="AF37" s="32"/>
      <c r="AG37" s="32"/>
      <c r="AH37" s="32"/>
      <c r="AI37" s="30"/>
      <c r="AJ37" s="30"/>
      <c r="AK37" s="30"/>
      <c r="AL37" s="30"/>
    </row>
    <row r="38" spans="1:38" ht="15.75" x14ac:dyDescent="0.25">
      <c r="A38" s="31" t="s">
        <v>52</v>
      </c>
      <c r="B38" s="32">
        <f t="shared" ref="B38:B50" si="4">SUM(C38:D38)</f>
        <v>42</v>
      </c>
      <c r="C38" s="32">
        <v>28</v>
      </c>
      <c r="D38" s="32">
        <v>14</v>
      </c>
      <c r="E38" s="33">
        <f t="shared" ref="E38:E50" si="5">+J38+N38+R38+V38+Z38+AD38+AH38</f>
        <v>4</v>
      </c>
      <c r="F38" s="32"/>
      <c r="G38" s="32">
        <v>2</v>
      </c>
      <c r="H38" s="32">
        <v>1</v>
      </c>
      <c r="I38" s="32" t="s">
        <v>19</v>
      </c>
      <c r="J38" s="32">
        <v>4</v>
      </c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4"/>
      <c r="AE38" s="32"/>
      <c r="AF38" s="32"/>
      <c r="AG38" s="32"/>
      <c r="AH38" s="32"/>
      <c r="AI38" s="30"/>
      <c r="AJ38" s="30"/>
      <c r="AK38" s="30"/>
      <c r="AL38" s="30"/>
    </row>
    <row r="39" spans="1:38" ht="15.75" x14ac:dyDescent="0.25">
      <c r="A39" s="31" t="s">
        <v>53</v>
      </c>
      <c r="B39" s="32">
        <f t="shared" si="4"/>
        <v>42</v>
      </c>
      <c r="C39" s="32">
        <v>28</v>
      </c>
      <c r="D39" s="32">
        <v>14</v>
      </c>
      <c r="E39" s="33">
        <f t="shared" si="5"/>
        <v>4</v>
      </c>
      <c r="F39" s="32"/>
      <c r="G39" s="32"/>
      <c r="H39" s="32"/>
      <c r="I39" s="32"/>
      <c r="J39" s="32"/>
      <c r="K39" s="32">
        <v>2</v>
      </c>
      <c r="L39" s="32">
        <v>1</v>
      </c>
      <c r="M39" s="32" t="s">
        <v>19</v>
      </c>
      <c r="N39" s="32">
        <v>4</v>
      </c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4"/>
      <c r="AE39" s="32"/>
      <c r="AF39" s="32"/>
      <c r="AG39" s="32"/>
      <c r="AH39" s="32"/>
      <c r="AI39" s="30"/>
      <c r="AJ39" s="30"/>
      <c r="AK39" s="30"/>
      <c r="AL39" s="30"/>
    </row>
    <row r="40" spans="1:38" ht="15.75" x14ac:dyDescent="0.25">
      <c r="A40" s="31" t="s">
        <v>54</v>
      </c>
      <c r="B40" s="32">
        <f t="shared" si="4"/>
        <v>42</v>
      </c>
      <c r="C40" s="32">
        <v>28</v>
      </c>
      <c r="D40" s="32">
        <v>14</v>
      </c>
      <c r="E40" s="33">
        <v>4</v>
      </c>
      <c r="F40" s="32"/>
      <c r="G40" s="32">
        <v>2</v>
      </c>
      <c r="H40" s="32">
        <v>1</v>
      </c>
      <c r="I40" s="32" t="s">
        <v>19</v>
      </c>
      <c r="J40" s="32">
        <v>4</v>
      </c>
      <c r="K40" s="32"/>
      <c r="L40" s="32"/>
      <c r="M40" s="32"/>
      <c r="N40" s="32"/>
      <c r="O40" s="37"/>
      <c r="P40" s="37"/>
      <c r="Q40" s="37"/>
      <c r="R40" s="37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4"/>
      <c r="AE40" s="32"/>
      <c r="AF40" s="32"/>
      <c r="AG40" s="32"/>
      <c r="AH40" s="32"/>
      <c r="AI40" s="30"/>
      <c r="AJ40" s="30"/>
      <c r="AK40" s="30"/>
      <c r="AL40" s="30"/>
    </row>
    <row r="41" spans="1:38" ht="15.75" x14ac:dyDescent="0.25">
      <c r="A41" s="31" t="s">
        <v>55</v>
      </c>
      <c r="B41" s="32">
        <f t="shared" si="4"/>
        <v>28</v>
      </c>
      <c r="C41" s="32">
        <f t="shared" ref="C41:D50" si="6">(G41+K41+O41+S41+W41+AA41)*15</f>
        <v>0</v>
      </c>
      <c r="D41" s="32">
        <v>28</v>
      </c>
      <c r="E41" s="33">
        <f t="shared" si="5"/>
        <v>3</v>
      </c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>
        <v>0</v>
      </c>
      <c r="T41" s="32">
        <v>2</v>
      </c>
      <c r="U41" s="32" t="s">
        <v>14</v>
      </c>
      <c r="V41" s="32">
        <v>3</v>
      </c>
      <c r="W41" s="32"/>
      <c r="X41" s="32"/>
      <c r="Y41" s="32"/>
      <c r="Z41" s="32"/>
      <c r="AA41" s="32"/>
      <c r="AB41" s="32"/>
      <c r="AC41" s="32"/>
      <c r="AD41" s="34"/>
      <c r="AE41" s="32"/>
      <c r="AF41" s="32"/>
      <c r="AG41" s="32"/>
      <c r="AH41" s="32"/>
      <c r="AI41" s="30"/>
      <c r="AJ41" s="30"/>
      <c r="AK41" s="30"/>
      <c r="AL41" s="30"/>
    </row>
    <row r="42" spans="1:38" ht="15.75" x14ac:dyDescent="0.25">
      <c r="A42" s="31" t="s">
        <v>56</v>
      </c>
      <c r="B42" s="32">
        <f t="shared" si="4"/>
        <v>28</v>
      </c>
      <c r="C42" s="32">
        <v>28</v>
      </c>
      <c r="D42" s="32">
        <f t="shared" si="6"/>
        <v>0</v>
      </c>
      <c r="E42" s="33">
        <f t="shared" si="5"/>
        <v>3</v>
      </c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>
        <v>2</v>
      </c>
      <c r="X42" s="32">
        <v>0</v>
      </c>
      <c r="Y42" s="32" t="s">
        <v>19</v>
      </c>
      <c r="Z42" s="32">
        <v>3</v>
      </c>
      <c r="AA42" s="32"/>
      <c r="AB42" s="32"/>
      <c r="AC42" s="32"/>
      <c r="AD42" s="34"/>
      <c r="AE42" s="32"/>
      <c r="AF42" s="32"/>
      <c r="AG42" s="32"/>
      <c r="AH42" s="32"/>
      <c r="AI42" s="30"/>
      <c r="AJ42" s="30"/>
      <c r="AK42" s="30"/>
      <c r="AL42" s="30"/>
    </row>
    <row r="43" spans="1:38" ht="31.5" x14ac:dyDescent="0.25">
      <c r="A43" s="31" t="s">
        <v>57</v>
      </c>
      <c r="B43" s="32">
        <f t="shared" si="4"/>
        <v>42</v>
      </c>
      <c r="C43" s="32">
        <v>14</v>
      </c>
      <c r="D43" s="32">
        <v>28</v>
      </c>
      <c r="E43" s="33">
        <v>3</v>
      </c>
      <c r="F43" s="32"/>
      <c r="G43" s="32"/>
      <c r="H43" s="32"/>
      <c r="I43" s="32"/>
      <c r="J43" s="32"/>
      <c r="K43" s="32"/>
      <c r="L43" s="32"/>
      <c r="M43" s="32"/>
      <c r="N43" s="32"/>
      <c r="O43" s="32">
        <v>1</v>
      </c>
      <c r="P43" s="32">
        <v>2</v>
      </c>
      <c r="Q43" s="32" t="s">
        <v>14</v>
      </c>
      <c r="R43" s="32">
        <v>3</v>
      </c>
      <c r="S43" s="32"/>
      <c r="T43" s="32"/>
      <c r="U43" s="32"/>
      <c r="V43" s="32"/>
      <c r="W43" s="44"/>
      <c r="X43" s="44"/>
      <c r="Y43" s="44"/>
      <c r="Z43" s="44"/>
      <c r="AA43" s="32"/>
      <c r="AB43" s="32"/>
      <c r="AC43" s="32"/>
      <c r="AD43" s="34"/>
      <c r="AE43" s="32"/>
      <c r="AF43" s="32"/>
      <c r="AG43" s="32"/>
      <c r="AH43" s="32"/>
      <c r="AI43" s="30"/>
      <c r="AJ43" s="30"/>
      <c r="AK43" s="30"/>
      <c r="AL43" s="30"/>
    </row>
    <row r="44" spans="1:38" ht="15.75" x14ac:dyDescent="0.25">
      <c r="A44" s="31" t="s">
        <v>58</v>
      </c>
      <c r="B44" s="32">
        <f t="shared" si="4"/>
        <v>42</v>
      </c>
      <c r="C44" s="32">
        <v>28</v>
      </c>
      <c r="D44" s="32">
        <v>14</v>
      </c>
      <c r="E44" s="33">
        <v>3</v>
      </c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>
        <v>2</v>
      </c>
      <c r="X44" s="32">
        <v>1</v>
      </c>
      <c r="Y44" s="32" t="s">
        <v>19</v>
      </c>
      <c r="Z44" s="32">
        <v>3</v>
      </c>
      <c r="AA44" s="32"/>
      <c r="AB44" s="32"/>
      <c r="AC44" s="32"/>
      <c r="AD44" s="34"/>
      <c r="AE44" s="32"/>
      <c r="AF44" s="32"/>
      <c r="AG44" s="32"/>
      <c r="AH44" s="32"/>
      <c r="AI44" s="30"/>
      <c r="AJ44" s="30"/>
      <c r="AK44" s="30"/>
      <c r="AL44" s="30"/>
    </row>
    <row r="45" spans="1:38" ht="31.5" x14ac:dyDescent="0.25">
      <c r="A45" s="31" t="s">
        <v>59</v>
      </c>
      <c r="B45" s="32">
        <f t="shared" si="4"/>
        <v>42</v>
      </c>
      <c r="C45" s="32">
        <v>14</v>
      </c>
      <c r="D45" s="32">
        <v>28</v>
      </c>
      <c r="E45" s="33">
        <v>3</v>
      </c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>
        <v>1</v>
      </c>
      <c r="X45" s="32">
        <v>2</v>
      </c>
      <c r="Y45" s="32" t="s">
        <v>14</v>
      </c>
      <c r="Z45" s="32">
        <v>3</v>
      </c>
      <c r="AA45" s="32"/>
      <c r="AB45" s="32"/>
      <c r="AC45" s="32"/>
      <c r="AD45" s="34"/>
      <c r="AE45" s="32"/>
      <c r="AF45" s="32"/>
      <c r="AG45" s="32"/>
      <c r="AH45" s="32"/>
      <c r="AI45" s="30"/>
      <c r="AJ45" s="30"/>
      <c r="AK45" s="30"/>
      <c r="AL45" s="30"/>
    </row>
    <row r="46" spans="1:38" ht="15.75" x14ac:dyDescent="0.25">
      <c r="A46" s="31" t="s">
        <v>60</v>
      </c>
      <c r="B46" s="32">
        <f t="shared" si="4"/>
        <v>42</v>
      </c>
      <c r="C46" s="32">
        <v>28</v>
      </c>
      <c r="D46" s="32">
        <v>14</v>
      </c>
      <c r="E46" s="33">
        <v>3</v>
      </c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>
        <v>2</v>
      </c>
      <c r="X46" s="32">
        <v>1</v>
      </c>
      <c r="Y46" s="32" t="s">
        <v>19</v>
      </c>
      <c r="Z46" s="32">
        <v>3</v>
      </c>
      <c r="AA46" s="32"/>
      <c r="AB46" s="32"/>
      <c r="AC46" s="32"/>
      <c r="AD46" s="34"/>
      <c r="AE46" s="32"/>
      <c r="AF46" s="32"/>
      <c r="AG46" s="32"/>
      <c r="AH46" s="32"/>
      <c r="AI46" s="30"/>
      <c r="AJ46" s="30"/>
      <c r="AK46" s="30"/>
      <c r="AL46" s="30"/>
    </row>
    <row r="47" spans="1:38" ht="15.75" x14ac:dyDescent="0.25">
      <c r="A47" s="31" t="s">
        <v>61</v>
      </c>
      <c r="B47" s="32">
        <f t="shared" si="4"/>
        <v>42</v>
      </c>
      <c r="C47" s="32">
        <v>14</v>
      </c>
      <c r="D47" s="32">
        <v>28</v>
      </c>
      <c r="E47" s="33">
        <f t="shared" si="5"/>
        <v>4</v>
      </c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>
        <v>1</v>
      </c>
      <c r="AB47" s="32">
        <v>2</v>
      </c>
      <c r="AC47" s="32" t="s">
        <v>19</v>
      </c>
      <c r="AD47" s="34">
        <v>4</v>
      </c>
      <c r="AE47" s="32"/>
      <c r="AF47" s="32"/>
      <c r="AG47" s="32"/>
      <c r="AH47" s="32"/>
      <c r="AI47" s="30"/>
      <c r="AJ47" s="30"/>
      <c r="AK47" s="30"/>
      <c r="AL47" s="30"/>
    </row>
    <row r="48" spans="1:38" ht="15.75" x14ac:dyDescent="0.25">
      <c r="A48" s="31" t="s">
        <v>62</v>
      </c>
      <c r="B48" s="32">
        <f t="shared" si="4"/>
        <v>56</v>
      </c>
      <c r="C48" s="32">
        <v>28</v>
      </c>
      <c r="D48" s="32">
        <v>28</v>
      </c>
      <c r="E48" s="33">
        <f t="shared" si="5"/>
        <v>4</v>
      </c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0"/>
      <c r="X48" s="30"/>
      <c r="Y48" s="30"/>
      <c r="Z48" s="30"/>
      <c r="AA48" s="32">
        <v>2</v>
      </c>
      <c r="AB48" s="32">
        <v>2</v>
      </c>
      <c r="AC48" s="32" t="s">
        <v>19</v>
      </c>
      <c r="AD48" s="34">
        <v>4</v>
      </c>
      <c r="AE48" s="32"/>
      <c r="AF48" s="32"/>
      <c r="AG48" s="32"/>
      <c r="AH48" s="32"/>
      <c r="AI48" s="30"/>
      <c r="AJ48" s="30"/>
      <c r="AK48" s="30"/>
      <c r="AL48" s="30"/>
    </row>
    <row r="49" spans="1:38" ht="31.5" x14ac:dyDescent="0.25">
      <c r="A49" s="31" t="s">
        <v>63</v>
      </c>
      <c r="B49" s="32">
        <f t="shared" si="4"/>
        <v>42</v>
      </c>
      <c r="C49" s="32">
        <v>14</v>
      </c>
      <c r="D49" s="32">
        <v>28</v>
      </c>
      <c r="E49" s="33">
        <f t="shared" si="5"/>
        <v>3</v>
      </c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0"/>
      <c r="X49" s="30"/>
      <c r="Y49" s="30"/>
      <c r="Z49" s="30"/>
      <c r="AA49" s="32">
        <v>1</v>
      </c>
      <c r="AB49" s="32">
        <v>2</v>
      </c>
      <c r="AC49" s="32" t="s">
        <v>14</v>
      </c>
      <c r="AD49" s="34">
        <v>3</v>
      </c>
      <c r="AE49" s="32"/>
      <c r="AF49" s="32"/>
      <c r="AG49" s="32"/>
      <c r="AH49" s="32"/>
      <c r="AI49" s="30"/>
      <c r="AJ49" s="30"/>
      <c r="AK49" s="30"/>
      <c r="AL49" s="30"/>
    </row>
    <row r="50" spans="1:38" ht="31.5" x14ac:dyDescent="0.25">
      <c r="A50" s="31" t="s">
        <v>64</v>
      </c>
      <c r="B50" s="32">
        <f t="shared" si="4"/>
        <v>28</v>
      </c>
      <c r="C50" s="32">
        <f t="shared" si="6"/>
        <v>0</v>
      </c>
      <c r="D50" s="32">
        <v>28</v>
      </c>
      <c r="E50" s="33">
        <f t="shared" si="5"/>
        <v>3</v>
      </c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0"/>
      <c r="X50" s="30"/>
      <c r="Y50" s="30"/>
      <c r="Z50" s="30"/>
      <c r="AA50" s="32">
        <v>0</v>
      </c>
      <c r="AB50" s="32">
        <v>2</v>
      </c>
      <c r="AC50" s="32" t="s">
        <v>14</v>
      </c>
      <c r="AD50" s="34">
        <v>3</v>
      </c>
      <c r="AE50" s="32"/>
      <c r="AF50" s="32"/>
      <c r="AG50" s="32"/>
      <c r="AH50" s="32"/>
      <c r="AI50" s="30"/>
      <c r="AJ50" s="30"/>
      <c r="AK50" s="30"/>
      <c r="AL50" s="30"/>
    </row>
    <row r="51" spans="1:38" ht="15.75" x14ac:dyDescent="0.25">
      <c r="A51" s="38" t="s">
        <v>65</v>
      </c>
      <c r="B51" s="39"/>
      <c r="C51" s="39"/>
      <c r="D51" s="40"/>
      <c r="E51" s="33">
        <f>SUM(E52:E58)</f>
        <v>26</v>
      </c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0"/>
      <c r="X51" s="30"/>
      <c r="Y51" s="30"/>
      <c r="Z51" s="30"/>
      <c r="AA51" s="32"/>
      <c r="AB51" s="32"/>
      <c r="AC51" s="32"/>
      <c r="AD51" s="34"/>
      <c r="AE51" s="32"/>
      <c r="AF51" s="32"/>
      <c r="AG51" s="32"/>
      <c r="AH51" s="32"/>
      <c r="AI51" s="30"/>
      <c r="AJ51" s="30"/>
      <c r="AK51" s="30"/>
      <c r="AL51" s="30"/>
    </row>
    <row r="52" spans="1:38" ht="31.5" x14ac:dyDescent="0.25">
      <c r="A52" s="31" t="s">
        <v>66</v>
      </c>
      <c r="B52" s="32">
        <f t="shared" ref="B52" si="7">SUM(C52:D52)</f>
        <v>42</v>
      </c>
      <c r="C52" s="32">
        <v>14</v>
      </c>
      <c r="D52" s="32">
        <v>28</v>
      </c>
      <c r="E52" s="32">
        <f t="shared" ref="E52" si="8">+J52+N52+R52+V52+Z52+AD52+AH52</f>
        <v>3</v>
      </c>
      <c r="F52" s="33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3"/>
      <c r="X52" s="33"/>
      <c r="Y52" s="33"/>
      <c r="Z52" s="32"/>
      <c r="AA52" s="32">
        <v>1</v>
      </c>
      <c r="AB52" s="32">
        <v>2</v>
      </c>
      <c r="AC52" s="32" t="s">
        <v>14</v>
      </c>
      <c r="AD52" s="34">
        <v>3</v>
      </c>
      <c r="AE52" s="32"/>
      <c r="AF52" s="32"/>
      <c r="AG52" s="32"/>
      <c r="AH52" s="32"/>
      <c r="AI52" s="30"/>
      <c r="AJ52" s="30"/>
      <c r="AK52" s="30"/>
      <c r="AL52" s="30"/>
    </row>
    <row r="53" spans="1:38" ht="31.5" x14ac:dyDescent="0.25">
      <c r="A53" s="45" t="s">
        <v>67</v>
      </c>
      <c r="B53" s="32">
        <f t="shared" ref="B53" si="9">C53+D53</f>
        <v>56</v>
      </c>
      <c r="C53" s="32">
        <v>28</v>
      </c>
      <c r="D53" s="32">
        <v>28</v>
      </c>
      <c r="E53" s="32">
        <f>+Z53</f>
        <v>4</v>
      </c>
      <c r="F53" s="32" t="s">
        <v>23</v>
      </c>
      <c r="G53" s="32"/>
      <c r="H53" s="32"/>
      <c r="I53" s="32"/>
      <c r="J53" s="32"/>
      <c r="K53" s="32"/>
      <c r="L53" s="32"/>
      <c r="M53" s="32"/>
      <c r="N53" s="32"/>
      <c r="O53" s="2"/>
      <c r="P53" s="2"/>
      <c r="Q53" s="2"/>
      <c r="R53" s="2"/>
      <c r="S53" s="32"/>
      <c r="T53" s="32"/>
      <c r="U53" s="32"/>
      <c r="V53" s="32"/>
      <c r="W53" s="32">
        <v>2</v>
      </c>
      <c r="X53" s="32">
        <v>2</v>
      </c>
      <c r="Y53" s="32" t="s">
        <v>19</v>
      </c>
      <c r="Z53" s="32">
        <v>4</v>
      </c>
      <c r="AA53" s="32"/>
      <c r="AB53" s="32"/>
      <c r="AC53" s="32"/>
      <c r="AD53" s="32"/>
      <c r="AE53" s="32"/>
      <c r="AF53" s="32"/>
      <c r="AG53" s="32"/>
      <c r="AH53" s="34"/>
      <c r="AI53" s="2"/>
      <c r="AJ53" s="2"/>
      <c r="AK53" s="2"/>
      <c r="AL53" s="2"/>
    </row>
    <row r="54" spans="1:38" ht="15.75" x14ac:dyDescent="0.25">
      <c r="A54" s="45" t="s">
        <v>68</v>
      </c>
      <c r="B54" s="32">
        <f t="shared" ref="B54:B55" si="10">SUM(C54:D54)</f>
        <v>56</v>
      </c>
      <c r="C54" s="32">
        <v>28</v>
      </c>
      <c r="D54" s="32">
        <v>28</v>
      </c>
      <c r="E54" s="32">
        <v>4</v>
      </c>
      <c r="F54" s="32" t="s">
        <v>69</v>
      </c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2"/>
      <c r="T54" s="2"/>
      <c r="U54" s="2"/>
      <c r="V54" s="2"/>
      <c r="W54" s="32"/>
      <c r="X54" s="32"/>
      <c r="Y54" s="32"/>
      <c r="Z54" s="32"/>
      <c r="AA54" s="32">
        <v>2</v>
      </c>
      <c r="AB54" s="32">
        <v>2</v>
      </c>
      <c r="AC54" s="32" t="s">
        <v>19</v>
      </c>
      <c r="AD54" s="32">
        <v>4</v>
      </c>
      <c r="AE54" s="32"/>
      <c r="AF54" s="32"/>
      <c r="AG54" s="32"/>
      <c r="AH54" s="34"/>
      <c r="AI54" s="2"/>
      <c r="AJ54" s="2"/>
      <c r="AK54" s="2"/>
      <c r="AL54" s="2"/>
    </row>
    <row r="55" spans="1:38" ht="15.75" x14ac:dyDescent="0.25">
      <c r="A55" s="46" t="s">
        <v>70</v>
      </c>
      <c r="B55" s="32">
        <f t="shared" si="10"/>
        <v>56</v>
      </c>
      <c r="C55" s="32">
        <v>28</v>
      </c>
      <c r="D55" s="32">
        <v>28</v>
      </c>
      <c r="E55" s="32">
        <v>4</v>
      </c>
      <c r="F55" s="33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>
        <v>2</v>
      </c>
      <c r="X55" s="32">
        <v>2</v>
      </c>
      <c r="Y55" s="32" t="s">
        <v>19</v>
      </c>
      <c r="Z55" s="34">
        <v>4</v>
      </c>
      <c r="AA55" s="44"/>
      <c r="AB55" s="44"/>
      <c r="AC55" s="44"/>
      <c r="AD55" s="44"/>
      <c r="AE55" s="32"/>
      <c r="AF55" s="32"/>
      <c r="AG55" s="32"/>
      <c r="AH55" s="32"/>
      <c r="AI55" s="30"/>
      <c r="AJ55" s="30"/>
      <c r="AK55" s="30"/>
      <c r="AL55" s="30"/>
    </row>
    <row r="56" spans="1:38" ht="15.75" x14ac:dyDescent="0.25">
      <c r="A56" s="45" t="s">
        <v>71</v>
      </c>
      <c r="B56" s="32">
        <f t="shared" ref="B56:B58" si="11">SUM(C56:D56)</f>
        <v>28</v>
      </c>
      <c r="C56" s="32">
        <f t="shared" ref="C56" si="12">(G56+K56+O56+S56+W56+AA56+AE56)*15</f>
        <v>0</v>
      </c>
      <c r="D56" s="32">
        <v>28</v>
      </c>
      <c r="E56" s="32">
        <f t="shared" ref="E56:E57" si="13">+J56+N56+R56+V56+Z56+AD56+AH56</f>
        <v>3</v>
      </c>
      <c r="F56" s="33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6">
        <v>0</v>
      </c>
      <c r="AB56" s="36">
        <v>2</v>
      </c>
      <c r="AC56" s="36" t="s">
        <v>14</v>
      </c>
      <c r="AD56" s="36">
        <v>3</v>
      </c>
      <c r="AE56" s="32"/>
      <c r="AF56" s="32"/>
      <c r="AG56" s="32"/>
      <c r="AH56" s="34"/>
      <c r="AI56" s="2"/>
      <c r="AJ56" s="2"/>
      <c r="AK56" s="2"/>
      <c r="AL56" s="2"/>
    </row>
    <row r="57" spans="1:38" ht="31.5" x14ac:dyDescent="0.25">
      <c r="A57" s="31" t="s">
        <v>72</v>
      </c>
      <c r="B57" s="32">
        <f t="shared" si="11"/>
        <v>42</v>
      </c>
      <c r="C57" s="32">
        <v>14</v>
      </c>
      <c r="D57" s="32">
        <v>28</v>
      </c>
      <c r="E57" s="32">
        <f t="shared" si="13"/>
        <v>4</v>
      </c>
      <c r="F57" s="33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>
        <v>1</v>
      </c>
      <c r="X57" s="32">
        <v>2</v>
      </c>
      <c r="Y57" s="32" t="s">
        <v>14</v>
      </c>
      <c r="Z57" s="32">
        <v>4</v>
      </c>
      <c r="AA57" s="32"/>
      <c r="AB57" s="32"/>
      <c r="AC57" s="32"/>
      <c r="AD57" s="34"/>
      <c r="AE57" s="32"/>
      <c r="AF57" s="32"/>
      <c r="AG57" s="32"/>
      <c r="AH57" s="32"/>
      <c r="AI57" s="30"/>
      <c r="AJ57" s="30"/>
      <c r="AK57" s="30"/>
      <c r="AL57" s="30"/>
    </row>
    <row r="58" spans="1:38" ht="31.5" x14ac:dyDescent="0.25">
      <c r="A58" s="46" t="s">
        <v>73</v>
      </c>
      <c r="B58" s="32">
        <f t="shared" si="11"/>
        <v>28</v>
      </c>
      <c r="C58" s="47">
        <v>0</v>
      </c>
      <c r="D58" s="48">
        <v>28</v>
      </c>
      <c r="E58" s="32">
        <f>+AD58</f>
        <v>4</v>
      </c>
      <c r="F58" s="33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44"/>
      <c r="X58" s="44"/>
      <c r="Y58" s="44"/>
      <c r="Z58" s="44"/>
      <c r="AA58" s="32">
        <v>0</v>
      </c>
      <c r="AB58" s="32">
        <v>2</v>
      </c>
      <c r="AC58" s="32" t="s">
        <v>14</v>
      </c>
      <c r="AD58" s="32">
        <v>4</v>
      </c>
      <c r="AE58" s="32"/>
      <c r="AF58" s="32"/>
      <c r="AG58" s="32"/>
      <c r="AH58" s="32"/>
      <c r="AI58" s="30"/>
      <c r="AJ58" s="30"/>
      <c r="AK58" s="30"/>
      <c r="AL58" s="30"/>
    </row>
    <row r="59" spans="1:38" ht="15.75" x14ac:dyDescent="0.25">
      <c r="A59" s="38" t="s">
        <v>74</v>
      </c>
      <c r="B59" s="39"/>
      <c r="C59" s="39"/>
      <c r="D59" s="40"/>
      <c r="E59" s="33">
        <f>SUM(E60:E66)</f>
        <v>26</v>
      </c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4"/>
      <c r="AE59" s="32"/>
      <c r="AF59" s="32"/>
      <c r="AG59" s="32"/>
      <c r="AH59" s="32"/>
      <c r="AI59" s="30"/>
      <c r="AJ59" s="30"/>
      <c r="AK59" s="30"/>
      <c r="AL59" s="30"/>
    </row>
    <row r="60" spans="1:38" ht="31.5" x14ac:dyDescent="0.25">
      <c r="A60" s="31" t="s">
        <v>75</v>
      </c>
      <c r="B60" s="32">
        <f t="shared" ref="B60:B66" si="14">SUM(C60:D60)</f>
        <v>28</v>
      </c>
      <c r="C60" s="32">
        <f t="shared" ref="C60:C66" si="15">(G60+K60+O60+S60+W60+AA60)*15</f>
        <v>0</v>
      </c>
      <c r="D60" s="32">
        <v>28</v>
      </c>
      <c r="E60" s="33">
        <f t="shared" ref="E60:E66" si="16">+J60+N60+R60+V60+Z60+AD60+AH60</f>
        <v>4</v>
      </c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>
        <v>0</v>
      </c>
      <c r="X60" s="32">
        <v>2</v>
      </c>
      <c r="Y60" s="32" t="s">
        <v>14</v>
      </c>
      <c r="Z60" s="32">
        <v>4</v>
      </c>
      <c r="AA60" s="32"/>
      <c r="AB60" s="32"/>
      <c r="AC60" s="32"/>
      <c r="AD60" s="34"/>
      <c r="AE60" s="32"/>
      <c r="AF60" s="32"/>
      <c r="AG60" s="32"/>
      <c r="AH60" s="32"/>
      <c r="AI60" s="30"/>
      <c r="AJ60" s="30"/>
      <c r="AK60" s="30"/>
      <c r="AL60" s="30"/>
    </row>
    <row r="61" spans="1:38" ht="31.5" x14ac:dyDescent="0.25">
      <c r="A61" s="31" t="s">
        <v>76</v>
      </c>
      <c r="B61" s="32">
        <f t="shared" si="14"/>
        <v>42</v>
      </c>
      <c r="C61" s="32">
        <v>14</v>
      </c>
      <c r="D61" s="32">
        <v>28</v>
      </c>
      <c r="E61" s="33">
        <f t="shared" si="16"/>
        <v>4</v>
      </c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>
        <v>1</v>
      </c>
      <c r="X61" s="32">
        <v>2</v>
      </c>
      <c r="Y61" s="32" t="s">
        <v>77</v>
      </c>
      <c r="Z61" s="32">
        <v>4</v>
      </c>
      <c r="AA61" s="32"/>
      <c r="AB61" s="32"/>
      <c r="AC61" s="32"/>
      <c r="AD61" s="34"/>
      <c r="AE61" s="32"/>
      <c r="AF61" s="32"/>
      <c r="AG61" s="32"/>
      <c r="AH61" s="32"/>
      <c r="AI61" s="30"/>
      <c r="AJ61" s="30"/>
      <c r="AK61" s="30"/>
      <c r="AL61" s="30"/>
    </row>
    <row r="62" spans="1:38" ht="31.5" x14ac:dyDescent="0.25">
      <c r="A62" s="31" t="s">
        <v>78</v>
      </c>
      <c r="B62" s="32">
        <f t="shared" si="14"/>
        <v>56</v>
      </c>
      <c r="C62" s="32">
        <v>28</v>
      </c>
      <c r="D62" s="32">
        <v>28</v>
      </c>
      <c r="E62" s="33">
        <f t="shared" si="16"/>
        <v>4</v>
      </c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>
        <v>2</v>
      </c>
      <c r="X62" s="32">
        <v>2</v>
      </c>
      <c r="Y62" s="32" t="s">
        <v>14</v>
      </c>
      <c r="Z62" s="32">
        <v>4</v>
      </c>
      <c r="AA62" s="32"/>
      <c r="AB62" s="32"/>
      <c r="AC62" s="32"/>
      <c r="AD62" s="34"/>
      <c r="AE62" s="32"/>
      <c r="AF62" s="32"/>
      <c r="AG62" s="32"/>
      <c r="AH62" s="32"/>
      <c r="AI62" s="30"/>
      <c r="AJ62" s="30"/>
      <c r="AK62" s="30"/>
      <c r="AL62" s="30"/>
    </row>
    <row r="63" spans="1:38" ht="31.5" x14ac:dyDescent="0.25">
      <c r="A63" s="31" t="s">
        <v>66</v>
      </c>
      <c r="B63" s="32">
        <f t="shared" si="14"/>
        <v>42</v>
      </c>
      <c r="C63" s="32">
        <v>14</v>
      </c>
      <c r="D63" s="32">
        <v>28</v>
      </c>
      <c r="E63" s="33">
        <f t="shared" si="16"/>
        <v>4</v>
      </c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>
        <v>1</v>
      </c>
      <c r="AB63" s="32">
        <v>2</v>
      </c>
      <c r="AC63" s="32" t="s">
        <v>14</v>
      </c>
      <c r="AD63" s="34">
        <v>4</v>
      </c>
      <c r="AE63" s="32"/>
      <c r="AF63" s="32"/>
      <c r="AG63" s="32"/>
      <c r="AH63" s="32"/>
      <c r="AI63" s="30"/>
      <c r="AJ63" s="30"/>
      <c r="AK63" s="30"/>
      <c r="AL63" s="30"/>
    </row>
    <row r="64" spans="1:38" ht="31.5" x14ac:dyDescent="0.25">
      <c r="A64" s="31" t="s">
        <v>79</v>
      </c>
      <c r="B64" s="32">
        <f t="shared" si="14"/>
        <v>42</v>
      </c>
      <c r="C64" s="32">
        <v>28</v>
      </c>
      <c r="D64" s="32">
        <v>14</v>
      </c>
      <c r="E64" s="33">
        <f t="shared" si="16"/>
        <v>4</v>
      </c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>
        <v>2</v>
      </c>
      <c r="AB64" s="32">
        <v>1</v>
      </c>
      <c r="AC64" s="32" t="s">
        <v>14</v>
      </c>
      <c r="AD64" s="34">
        <v>4</v>
      </c>
      <c r="AE64" s="32"/>
      <c r="AF64" s="32"/>
      <c r="AG64" s="32"/>
      <c r="AH64" s="32"/>
      <c r="AI64" s="30"/>
      <c r="AJ64" s="30"/>
      <c r="AK64" s="30"/>
      <c r="AL64" s="30"/>
    </row>
    <row r="65" spans="1:38" ht="31.5" x14ac:dyDescent="0.25">
      <c r="A65" s="45" t="s">
        <v>80</v>
      </c>
      <c r="B65" s="32">
        <f t="shared" si="14"/>
        <v>28</v>
      </c>
      <c r="C65" s="32">
        <f t="shared" si="15"/>
        <v>0</v>
      </c>
      <c r="D65" s="32">
        <v>28</v>
      </c>
      <c r="E65" s="33">
        <f t="shared" si="16"/>
        <v>3</v>
      </c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>
        <v>0</v>
      </c>
      <c r="AB65" s="32">
        <v>2</v>
      </c>
      <c r="AC65" s="32" t="s">
        <v>14</v>
      </c>
      <c r="AD65" s="34">
        <v>3</v>
      </c>
      <c r="AE65" s="32"/>
      <c r="AF65" s="32"/>
      <c r="AG65" s="32"/>
      <c r="AH65" s="32"/>
      <c r="AI65" s="30"/>
      <c r="AJ65" s="30"/>
      <c r="AK65" s="30"/>
      <c r="AL65" s="30"/>
    </row>
    <row r="66" spans="1:38" ht="31.5" x14ac:dyDescent="0.25">
      <c r="A66" s="31" t="s">
        <v>81</v>
      </c>
      <c r="B66" s="32">
        <f t="shared" si="14"/>
        <v>28</v>
      </c>
      <c r="C66" s="32">
        <f t="shared" si="15"/>
        <v>0</v>
      </c>
      <c r="D66" s="32">
        <v>28</v>
      </c>
      <c r="E66" s="33">
        <f t="shared" si="16"/>
        <v>3</v>
      </c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>
        <v>0</v>
      </c>
      <c r="AB66" s="32">
        <v>2</v>
      </c>
      <c r="AC66" s="32" t="s">
        <v>14</v>
      </c>
      <c r="AD66" s="34">
        <v>3</v>
      </c>
      <c r="AE66" s="32"/>
      <c r="AF66" s="32"/>
      <c r="AG66" s="32"/>
      <c r="AH66" s="32"/>
      <c r="AI66" s="30"/>
      <c r="AJ66" s="30"/>
      <c r="AK66" s="30"/>
      <c r="AL66" s="30"/>
    </row>
    <row r="67" spans="1:38" ht="15.75" x14ac:dyDescent="0.25">
      <c r="A67" s="38" t="s">
        <v>82</v>
      </c>
      <c r="B67" s="39"/>
      <c r="C67" s="39"/>
      <c r="D67" s="40"/>
      <c r="E67" s="33">
        <f>SUM(E68:E74)</f>
        <v>26</v>
      </c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4"/>
      <c r="AE67" s="32"/>
      <c r="AF67" s="32"/>
      <c r="AG67" s="32"/>
      <c r="AH67" s="32"/>
      <c r="AI67" s="30"/>
      <c r="AJ67" s="30"/>
      <c r="AK67" s="30"/>
      <c r="AL67" s="30"/>
    </row>
    <row r="68" spans="1:38" ht="31.5" x14ac:dyDescent="0.25">
      <c r="A68" s="31" t="s">
        <v>72</v>
      </c>
      <c r="B68" s="32">
        <f t="shared" ref="B68:B74" si="17">SUM(C68:D68)</f>
        <v>42</v>
      </c>
      <c r="C68" s="32">
        <v>14</v>
      </c>
      <c r="D68" s="32">
        <v>28</v>
      </c>
      <c r="E68" s="33">
        <f t="shared" ref="E68:E74" si="18">+J68+N68+R68+V68+Z68+AD68+AH68</f>
        <v>4</v>
      </c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>
        <v>1</v>
      </c>
      <c r="X68" s="32">
        <v>2</v>
      </c>
      <c r="Y68" s="32" t="s">
        <v>14</v>
      </c>
      <c r="Z68" s="32">
        <v>4</v>
      </c>
      <c r="AA68" s="32"/>
      <c r="AB68" s="32"/>
      <c r="AC68" s="32"/>
      <c r="AD68" s="34"/>
      <c r="AE68" s="32"/>
      <c r="AF68" s="32"/>
      <c r="AG68" s="32"/>
      <c r="AH68" s="32"/>
      <c r="AI68" s="30"/>
      <c r="AJ68" s="30"/>
      <c r="AK68" s="30"/>
      <c r="AL68" s="30"/>
    </row>
    <row r="69" spans="1:38" ht="31.5" x14ac:dyDescent="0.25">
      <c r="A69" s="31" t="s">
        <v>83</v>
      </c>
      <c r="B69" s="32">
        <f t="shared" si="17"/>
        <v>42</v>
      </c>
      <c r="C69" s="32">
        <v>14</v>
      </c>
      <c r="D69" s="32">
        <v>28</v>
      </c>
      <c r="E69" s="33">
        <f t="shared" si="18"/>
        <v>4</v>
      </c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>
        <v>1</v>
      </c>
      <c r="X69" s="32">
        <v>2</v>
      </c>
      <c r="Y69" s="32" t="s">
        <v>77</v>
      </c>
      <c r="Z69" s="32">
        <v>4</v>
      </c>
      <c r="AA69" s="32"/>
      <c r="AB69" s="32"/>
      <c r="AC69" s="32"/>
      <c r="AD69" s="34"/>
      <c r="AE69" s="32"/>
      <c r="AF69" s="32"/>
      <c r="AG69" s="32"/>
      <c r="AH69" s="32"/>
      <c r="AI69" s="30"/>
      <c r="AJ69" s="30"/>
      <c r="AK69" s="30"/>
      <c r="AL69" s="30"/>
    </row>
    <row r="70" spans="1:38" ht="31.5" x14ac:dyDescent="0.25">
      <c r="A70" s="31" t="s">
        <v>84</v>
      </c>
      <c r="B70" s="32">
        <f t="shared" si="17"/>
        <v>42</v>
      </c>
      <c r="C70" s="32">
        <v>14</v>
      </c>
      <c r="D70" s="32">
        <v>28</v>
      </c>
      <c r="E70" s="33">
        <f t="shared" si="18"/>
        <v>4</v>
      </c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>
        <v>1</v>
      </c>
      <c r="X70" s="32">
        <v>2</v>
      </c>
      <c r="Y70" s="32" t="s">
        <v>14</v>
      </c>
      <c r="Z70" s="32">
        <v>4</v>
      </c>
      <c r="AA70" s="32"/>
      <c r="AB70" s="32"/>
      <c r="AC70" s="32"/>
      <c r="AD70" s="34"/>
      <c r="AE70" s="32"/>
      <c r="AF70" s="32"/>
      <c r="AG70" s="32"/>
      <c r="AH70" s="32"/>
      <c r="AI70" s="30"/>
      <c r="AJ70" s="30"/>
      <c r="AK70" s="30"/>
      <c r="AL70" s="30"/>
    </row>
    <row r="71" spans="1:38" ht="31.5" x14ac:dyDescent="0.25">
      <c r="A71" s="31" t="s">
        <v>85</v>
      </c>
      <c r="B71" s="32">
        <f t="shared" si="17"/>
        <v>42</v>
      </c>
      <c r="C71" s="32">
        <v>14</v>
      </c>
      <c r="D71" s="32">
        <v>28</v>
      </c>
      <c r="E71" s="33">
        <f t="shared" si="18"/>
        <v>4</v>
      </c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>
        <v>1</v>
      </c>
      <c r="AB71" s="32">
        <v>2</v>
      </c>
      <c r="AC71" s="32" t="s">
        <v>14</v>
      </c>
      <c r="AD71" s="34">
        <v>4</v>
      </c>
      <c r="AE71" s="32"/>
      <c r="AF71" s="32"/>
      <c r="AG71" s="32"/>
      <c r="AH71" s="32"/>
      <c r="AI71" s="30"/>
      <c r="AJ71" s="30"/>
      <c r="AK71" s="30"/>
      <c r="AL71" s="30"/>
    </row>
    <row r="72" spans="1:38" ht="31.5" x14ac:dyDescent="0.25">
      <c r="A72" s="45" t="s">
        <v>86</v>
      </c>
      <c r="B72" s="32">
        <f t="shared" si="17"/>
        <v>42</v>
      </c>
      <c r="C72" s="32">
        <v>14</v>
      </c>
      <c r="D72" s="32">
        <v>28</v>
      </c>
      <c r="E72" s="33">
        <f t="shared" si="18"/>
        <v>4</v>
      </c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>
        <v>1</v>
      </c>
      <c r="AB72" s="32">
        <v>2</v>
      </c>
      <c r="AC72" s="32" t="s">
        <v>14</v>
      </c>
      <c r="AD72" s="34">
        <v>4</v>
      </c>
      <c r="AE72" s="32"/>
      <c r="AF72" s="32"/>
      <c r="AG72" s="32"/>
      <c r="AH72" s="32"/>
      <c r="AI72" s="30"/>
      <c r="AJ72" s="30"/>
      <c r="AK72" s="30"/>
      <c r="AL72" s="30"/>
    </row>
    <row r="73" spans="1:38" ht="31.5" x14ac:dyDescent="0.25">
      <c r="A73" s="45" t="s">
        <v>87</v>
      </c>
      <c r="B73" s="32">
        <f t="shared" si="17"/>
        <v>28</v>
      </c>
      <c r="C73" s="32">
        <f t="shared" ref="C73:C74" si="19">(G73+K73+O73+S73+W73+AA73+AE73)*15</f>
        <v>0</v>
      </c>
      <c r="D73" s="32">
        <v>28</v>
      </c>
      <c r="E73" s="33">
        <f t="shared" si="18"/>
        <v>3</v>
      </c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>
        <v>0</v>
      </c>
      <c r="AB73" s="32">
        <v>2</v>
      </c>
      <c r="AC73" s="32" t="s">
        <v>14</v>
      </c>
      <c r="AD73" s="34">
        <v>3</v>
      </c>
      <c r="AE73" s="32"/>
      <c r="AF73" s="32"/>
      <c r="AG73" s="32"/>
      <c r="AH73" s="32"/>
      <c r="AI73" s="30"/>
      <c r="AJ73" s="30"/>
      <c r="AK73" s="30"/>
      <c r="AL73" s="30"/>
    </row>
    <row r="74" spans="1:38" ht="31.5" x14ac:dyDescent="0.25">
      <c r="A74" s="31" t="s">
        <v>88</v>
      </c>
      <c r="B74" s="32">
        <f t="shared" si="17"/>
        <v>28</v>
      </c>
      <c r="C74" s="32">
        <f t="shared" si="19"/>
        <v>0</v>
      </c>
      <c r="D74" s="32">
        <v>28</v>
      </c>
      <c r="E74" s="33">
        <f t="shared" si="18"/>
        <v>3</v>
      </c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>
        <v>0</v>
      </c>
      <c r="AB74" s="32">
        <v>2</v>
      </c>
      <c r="AC74" s="32" t="s">
        <v>14</v>
      </c>
      <c r="AD74" s="34">
        <v>3</v>
      </c>
      <c r="AE74" s="32"/>
      <c r="AF74" s="32"/>
      <c r="AG74" s="32"/>
      <c r="AH74" s="32"/>
      <c r="AI74" s="30"/>
      <c r="AJ74" s="30"/>
      <c r="AK74" s="30"/>
      <c r="AL74" s="30"/>
    </row>
    <row r="75" spans="1:38" ht="15.75" x14ac:dyDescent="0.25">
      <c r="A75" s="49" t="s">
        <v>89</v>
      </c>
      <c r="B75" s="33">
        <v>2340</v>
      </c>
      <c r="C75" s="33">
        <v>1005</v>
      </c>
      <c r="D75" s="33">
        <v>1335</v>
      </c>
      <c r="E75" s="33">
        <v>169</v>
      </c>
      <c r="F75" s="32"/>
      <c r="G75" s="33">
        <v>13</v>
      </c>
      <c r="H75" s="33">
        <f t="shared" ref="H75:AL75" si="20">SUM(H9:H66)</f>
        <v>14</v>
      </c>
      <c r="I75" s="33"/>
      <c r="J75" s="33">
        <v>32</v>
      </c>
      <c r="K75" s="33">
        <f t="shared" si="20"/>
        <v>14</v>
      </c>
      <c r="L75" s="33">
        <f t="shared" si="20"/>
        <v>13</v>
      </c>
      <c r="M75" s="33"/>
      <c r="N75" s="33">
        <v>31</v>
      </c>
      <c r="O75" s="33">
        <v>12</v>
      </c>
      <c r="P75" s="33">
        <v>16</v>
      </c>
      <c r="Q75" s="33"/>
      <c r="R75" s="33">
        <v>27</v>
      </c>
      <c r="S75" s="33">
        <f t="shared" si="20"/>
        <v>8</v>
      </c>
      <c r="T75" s="33">
        <v>13</v>
      </c>
      <c r="U75" s="33"/>
      <c r="V75" s="33">
        <v>21</v>
      </c>
      <c r="W75" s="33">
        <f>SUM(W9:W58)</f>
        <v>12</v>
      </c>
      <c r="X75" s="33">
        <v>18</v>
      </c>
      <c r="Y75" s="33"/>
      <c r="Z75" s="33">
        <v>30</v>
      </c>
      <c r="AA75" s="33">
        <v>9</v>
      </c>
      <c r="AB75" s="33">
        <v>15</v>
      </c>
      <c r="AC75" s="33"/>
      <c r="AD75" s="50">
        <v>28</v>
      </c>
      <c r="AE75" s="33">
        <f t="shared" si="20"/>
        <v>0</v>
      </c>
      <c r="AF75" s="33">
        <f t="shared" si="20"/>
        <v>0</v>
      </c>
      <c r="AG75" s="33"/>
      <c r="AH75" s="33">
        <f t="shared" si="20"/>
        <v>0</v>
      </c>
      <c r="AI75" s="33">
        <f t="shared" si="20"/>
        <v>0</v>
      </c>
      <c r="AJ75" s="33">
        <f t="shared" si="20"/>
        <v>0</v>
      </c>
      <c r="AK75" s="33"/>
      <c r="AL75" s="33">
        <f t="shared" si="20"/>
        <v>0</v>
      </c>
    </row>
    <row r="76" spans="1:38" ht="15.75" x14ac:dyDescent="0.25">
      <c r="A76" s="51"/>
      <c r="B76" s="51"/>
      <c r="C76" s="51"/>
      <c r="D76" s="51"/>
      <c r="E76" s="52"/>
      <c r="F76" s="3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3"/>
      <c r="AE76" s="52"/>
      <c r="AF76" s="52"/>
      <c r="AG76" s="52"/>
      <c r="AH76" s="52"/>
      <c r="AI76" s="30"/>
      <c r="AJ76" s="30"/>
      <c r="AK76" s="30"/>
      <c r="AL76" s="30"/>
    </row>
    <row r="77" spans="1:38" ht="15.75" x14ac:dyDescent="0.25">
      <c r="A77" s="31" t="s">
        <v>90</v>
      </c>
      <c r="B77" s="54"/>
      <c r="C77" s="36"/>
      <c r="D77" s="32"/>
      <c r="E77" s="33"/>
      <c r="F77" s="32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6"/>
      <c r="AE77" s="57"/>
      <c r="AF77" s="57"/>
      <c r="AG77" s="57"/>
      <c r="AH77" s="57"/>
      <c r="AI77" s="30"/>
      <c r="AJ77" s="30"/>
      <c r="AK77" s="30"/>
      <c r="AL77" s="30"/>
    </row>
    <row r="78" spans="1:38" ht="31.5" x14ac:dyDescent="0.25">
      <c r="A78" s="31" t="s">
        <v>91</v>
      </c>
      <c r="B78" s="54">
        <f t="shared" ref="B78:B84" si="21">C78+D78</f>
        <v>28</v>
      </c>
      <c r="C78" s="36">
        <f t="shared" ref="C78:C82" si="22">(G78+K78+O78+S78+W78+AA78)*15</f>
        <v>0</v>
      </c>
      <c r="D78" s="32">
        <v>28</v>
      </c>
      <c r="E78" s="33">
        <f>+J78+N78+R78+V78+Z78+AD78+AH78</f>
        <v>2</v>
      </c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55"/>
      <c r="X78" s="55"/>
      <c r="Y78" s="55"/>
      <c r="Z78" s="55"/>
      <c r="AA78" s="55">
        <v>0</v>
      </c>
      <c r="AB78" s="55">
        <v>2</v>
      </c>
      <c r="AC78" s="55" t="s">
        <v>14</v>
      </c>
      <c r="AD78" s="56">
        <v>2</v>
      </c>
      <c r="AE78" s="57"/>
      <c r="AF78" s="57"/>
      <c r="AG78" s="57"/>
      <c r="AH78" s="57"/>
      <c r="AI78" s="30"/>
      <c r="AJ78" s="30"/>
      <c r="AK78" s="30"/>
      <c r="AL78" s="30"/>
    </row>
    <row r="79" spans="1:38" ht="31.5" x14ac:dyDescent="0.25">
      <c r="A79" s="31" t="s">
        <v>92</v>
      </c>
      <c r="B79" s="54">
        <f t="shared" si="21"/>
        <v>70</v>
      </c>
      <c r="C79" s="36">
        <v>14</v>
      </c>
      <c r="D79" s="32">
        <v>56</v>
      </c>
      <c r="E79" s="33">
        <f>+J79+N79+R79+V79+Z79+AD79+AH79</f>
        <v>5</v>
      </c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>
        <v>1</v>
      </c>
      <c r="T79" s="32">
        <v>2</v>
      </c>
      <c r="U79" s="32" t="s">
        <v>14</v>
      </c>
      <c r="V79" s="32">
        <v>3</v>
      </c>
      <c r="W79" s="55">
        <v>0</v>
      </c>
      <c r="X79" s="55">
        <v>2</v>
      </c>
      <c r="Y79" s="55" t="s">
        <v>14</v>
      </c>
      <c r="Z79" s="55">
        <v>2</v>
      </c>
      <c r="AA79" s="55"/>
      <c r="AB79" s="55"/>
      <c r="AC79" s="55"/>
      <c r="AD79" s="56"/>
      <c r="AE79" s="57"/>
      <c r="AF79" s="57"/>
      <c r="AG79" s="57"/>
      <c r="AH79" s="57"/>
      <c r="AI79" s="30"/>
      <c r="AJ79" s="30"/>
      <c r="AK79" s="30"/>
      <c r="AL79" s="30"/>
    </row>
    <row r="80" spans="1:38" ht="15.75" x14ac:dyDescent="0.25">
      <c r="A80" s="31" t="s">
        <v>93</v>
      </c>
      <c r="B80" s="54">
        <f t="shared" si="21"/>
        <v>84</v>
      </c>
      <c r="C80" s="36">
        <f t="shared" si="22"/>
        <v>0</v>
      </c>
      <c r="D80" s="32">
        <v>84</v>
      </c>
      <c r="E80" s="33">
        <f>+J80+N80+R80+V80+Z80+AD80+AH80</f>
        <v>3</v>
      </c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>
        <v>0</v>
      </c>
      <c r="T80" s="32">
        <v>6</v>
      </c>
      <c r="U80" s="32" t="s">
        <v>14</v>
      </c>
      <c r="V80" s="32">
        <v>3</v>
      </c>
      <c r="W80" s="55"/>
      <c r="X80" s="55"/>
      <c r="Y80" s="55"/>
      <c r="Z80" s="55"/>
      <c r="AA80" s="55"/>
      <c r="AB80" s="55"/>
      <c r="AC80" s="55"/>
      <c r="AD80" s="56"/>
      <c r="AE80" s="57"/>
      <c r="AF80" s="57"/>
      <c r="AG80" s="57"/>
      <c r="AH80" s="57"/>
      <c r="AI80" s="30"/>
      <c r="AJ80" s="30"/>
      <c r="AK80" s="30"/>
      <c r="AL80" s="30"/>
    </row>
    <row r="81" spans="1:38" ht="15.75" x14ac:dyDescent="0.25">
      <c r="A81" s="58" t="s">
        <v>94</v>
      </c>
      <c r="B81" s="59">
        <f t="shared" si="21"/>
        <v>28</v>
      </c>
      <c r="C81" s="60">
        <f t="shared" si="22"/>
        <v>0</v>
      </c>
      <c r="D81" s="61">
        <v>28</v>
      </c>
      <c r="E81" s="62">
        <v>1</v>
      </c>
      <c r="F81" s="61"/>
      <c r="G81" s="63">
        <v>0</v>
      </c>
      <c r="H81" s="63">
        <v>2</v>
      </c>
      <c r="I81" s="63" t="s">
        <v>95</v>
      </c>
      <c r="J81" s="63">
        <v>1</v>
      </c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55"/>
      <c r="X81" s="55"/>
      <c r="Y81" s="55"/>
      <c r="Z81" s="55"/>
      <c r="AA81" s="55"/>
      <c r="AB81" s="55"/>
      <c r="AC81" s="55"/>
      <c r="AD81" s="56"/>
      <c r="AE81" s="57"/>
      <c r="AF81" s="57"/>
      <c r="AG81" s="57"/>
      <c r="AH81" s="57"/>
      <c r="AI81" s="30"/>
      <c r="AJ81" s="30"/>
      <c r="AK81" s="30"/>
      <c r="AL81" s="30"/>
    </row>
    <row r="82" spans="1:38" ht="31.5" x14ac:dyDescent="0.25">
      <c r="A82" s="31" t="s">
        <v>96</v>
      </c>
      <c r="B82" s="54">
        <f t="shared" si="21"/>
        <v>28</v>
      </c>
      <c r="C82" s="36">
        <f t="shared" si="22"/>
        <v>0</v>
      </c>
      <c r="D82" s="32">
        <v>28</v>
      </c>
      <c r="E82" s="33">
        <f>+J82+N82+R82+V82+Z82+AD82+AH82</f>
        <v>1</v>
      </c>
      <c r="F82" s="32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32"/>
      <c r="X82" s="32"/>
      <c r="Y82" s="32"/>
      <c r="Z82" s="32"/>
      <c r="AA82" s="32">
        <v>0</v>
      </c>
      <c r="AB82" s="32">
        <v>2</v>
      </c>
      <c r="AC82" s="32" t="s">
        <v>77</v>
      </c>
      <c r="AD82" s="34">
        <v>1</v>
      </c>
      <c r="AE82" s="32"/>
      <c r="AF82" s="32"/>
      <c r="AG82" s="32"/>
      <c r="AH82" s="32"/>
      <c r="AI82" s="30"/>
      <c r="AJ82" s="30"/>
      <c r="AK82" s="30"/>
      <c r="AL82" s="30"/>
    </row>
    <row r="83" spans="1:38" ht="31.5" x14ac:dyDescent="0.25">
      <c r="A83" s="31" t="s">
        <v>97</v>
      </c>
      <c r="B83" s="54">
        <f t="shared" si="21"/>
        <v>28</v>
      </c>
      <c r="C83" s="36">
        <f>(G83+K83+O83+S83+W83+AA83+AE83)*15</f>
        <v>0</v>
      </c>
      <c r="D83" s="32">
        <v>28</v>
      </c>
      <c r="E83" s="33">
        <f>+J83+N83+R83+V83+Z83+AD83+AH83</f>
        <v>2</v>
      </c>
      <c r="F83" s="32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32"/>
      <c r="X83" s="32"/>
      <c r="Y83" s="32"/>
      <c r="Z83" s="32"/>
      <c r="AA83" s="32"/>
      <c r="AB83" s="32"/>
      <c r="AC83" s="32"/>
      <c r="AD83" s="34"/>
      <c r="AE83" s="32">
        <v>0</v>
      </c>
      <c r="AF83" s="32">
        <v>2</v>
      </c>
      <c r="AG83" s="32" t="s">
        <v>14</v>
      </c>
      <c r="AH83" s="32">
        <v>2</v>
      </c>
      <c r="AI83" s="30"/>
      <c r="AJ83" s="30"/>
      <c r="AK83" s="30"/>
      <c r="AL83" s="30"/>
    </row>
    <row r="84" spans="1:38" ht="15.75" x14ac:dyDescent="0.25">
      <c r="A84" s="31" t="s">
        <v>98</v>
      </c>
      <c r="B84" s="54">
        <f t="shared" si="21"/>
        <v>28</v>
      </c>
      <c r="C84" s="36">
        <f>(G84+K84+O84+S84+W84+AA84+AI84)*15</f>
        <v>0</v>
      </c>
      <c r="D84" s="32">
        <v>28</v>
      </c>
      <c r="E84" s="33">
        <f>+J84+N84+R84+V84+Z84+AD84+AH84+AL84</f>
        <v>7</v>
      </c>
      <c r="F84" s="32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32"/>
      <c r="X84" s="32"/>
      <c r="Y84" s="32"/>
      <c r="Z84" s="32"/>
      <c r="AA84" s="32"/>
      <c r="AB84" s="32"/>
      <c r="AC84" s="32"/>
      <c r="AD84" s="34"/>
      <c r="AE84" s="32"/>
      <c r="AF84" s="32"/>
      <c r="AG84" s="32"/>
      <c r="AH84" s="32"/>
      <c r="AI84" s="30">
        <v>0</v>
      </c>
      <c r="AJ84" s="30">
        <v>2</v>
      </c>
      <c r="AK84" s="30" t="s">
        <v>14</v>
      </c>
      <c r="AL84" s="30">
        <v>7</v>
      </c>
    </row>
    <row r="85" spans="1:38" ht="31.5" x14ac:dyDescent="0.25">
      <c r="A85" s="31" t="s">
        <v>99</v>
      </c>
      <c r="B85" s="54">
        <v>400</v>
      </c>
      <c r="C85" s="36">
        <v>0</v>
      </c>
      <c r="D85" s="32">
        <v>378</v>
      </c>
      <c r="E85" s="33">
        <v>25</v>
      </c>
      <c r="F85" s="32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32"/>
      <c r="X85" s="32"/>
      <c r="Y85" s="32"/>
      <c r="Z85" s="32"/>
      <c r="AA85" s="32"/>
      <c r="AB85" s="32"/>
      <c r="AC85" s="32"/>
      <c r="AD85" s="34"/>
      <c r="AE85" s="32">
        <v>0</v>
      </c>
      <c r="AF85" s="32">
        <v>27</v>
      </c>
      <c r="AG85" s="32" t="s">
        <v>14</v>
      </c>
      <c r="AH85" s="32">
        <v>25</v>
      </c>
      <c r="AI85" s="30"/>
      <c r="AJ85" s="30"/>
      <c r="AK85" s="30"/>
      <c r="AL85" s="30"/>
    </row>
    <row r="86" spans="1:38" ht="47.25" x14ac:dyDescent="0.25">
      <c r="A86" s="45" t="s">
        <v>100</v>
      </c>
      <c r="B86" s="54">
        <f>C86+D86</f>
        <v>378</v>
      </c>
      <c r="C86" s="36">
        <f>(G86+K86+O86+S86+W86+AA86+AI86)*15</f>
        <v>0</v>
      </c>
      <c r="D86" s="32">
        <v>378</v>
      </c>
      <c r="E86" s="33">
        <f>+J86+N86+R86+V86+Z86+AD86+AH86+AL86</f>
        <v>25</v>
      </c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4"/>
      <c r="AE86" s="32"/>
      <c r="AF86" s="32"/>
      <c r="AG86" s="32"/>
      <c r="AH86" s="32"/>
      <c r="AI86" s="30">
        <v>0</v>
      </c>
      <c r="AJ86" s="30">
        <v>27</v>
      </c>
      <c r="AK86" s="30" t="s">
        <v>14</v>
      </c>
      <c r="AL86" s="30">
        <v>25</v>
      </c>
    </row>
    <row r="87" spans="1:38" ht="15.75" x14ac:dyDescent="0.25">
      <c r="A87" s="49" t="s">
        <v>89</v>
      </c>
      <c r="B87" s="33">
        <f>SUM(B77:B86)</f>
        <v>1072</v>
      </c>
      <c r="C87" s="33">
        <f>SUM(C77:C86)</f>
        <v>14</v>
      </c>
      <c r="D87" s="33">
        <f>SUM(D77:D86)</f>
        <v>1036</v>
      </c>
      <c r="E87" s="33">
        <f>SUM(E77:E86)</f>
        <v>71</v>
      </c>
      <c r="F87" s="55"/>
      <c r="G87" s="57">
        <v>13</v>
      </c>
      <c r="H87" s="57">
        <f>SUM(H77:H86)+H75</f>
        <v>16</v>
      </c>
      <c r="I87" s="57"/>
      <c r="J87" s="57">
        <v>33</v>
      </c>
      <c r="K87" s="57">
        <f>SUM(K77:K86)+K75</f>
        <v>14</v>
      </c>
      <c r="L87" s="57">
        <f>SUM(L77:L86)+L75</f>
        <v>13</v>
      </c>
      <c r="M87" s="57"/>
      <c r="N87" s="57">
        <v>31</v>
      </c>
      <c r="O87" s="57">
        <f>SUM(O77:O86)+O75</f>
        <v>12</v>
      </c>
      <c r="P87" s="33">
        <v>16</v>
      </c>
      <c r="Q87" s="57"/>
      <c r="R87" s="57">
        <f>SUM(R77:R86)+R75</f>
        <v>27</v>
      </c>
      <c r="S87" s="57">
        <f>SUM(S77:S86)+S75</f>
        <v>9</v>
      </c>
      <c r="T87" s="57">
        <v>21</v>
      </c>
      <c r="U87" s="57"/>
      <c r="V87" s="57">
        <v>27</v>
      </c>
      <c r="W87" s="57">
        <f>SUM(W77:W86)+W75</f>
        <v>12</v>
      </c>
      <c r="X87" s="33">
        <v>20</v>
      </c>
      <c r="Y87" s="57"/>
      <c r="Z87" s="33">
        <v>32</v>
      </c>
      <c r="AA87" s="57">
        <f>SUM(AA77:AA86)+AA75</f>
        <v>9</v>
      </c>
      <c r="AB87" s="57">
        <f>SUM(AB77:AB86)+AB75</f>
        <v>19</v>
      </c>
      <c r="AC87" s="57"/>
      <c r="AD87" s="64">
        <f>SUM(AD77:AD86)+AD75</f>
        <v>31</v>
      </c>
      <c r="AE87" s="57">
        <f>SUM(AE77:AE86)+AE75</f>
        <v>0</v>
      </c>
      <c r="AF87" s="57">
        <f>SUM(AF77:AF86)+AF75</f>
        <v>29</v>
      </c>
      <c r="AG87" s="57"/>
      <c r="AH87" s="57">
        <f>SUM(AH77:AH86)+AH75</f>
        <v>27</v>
      </c>
      <c r="AI87" s="30">
        <f>SUM(AI77:AI86)+AI75</f>
        <v>0</v>
      </c>
      <c r="AJ87" s="30">
        <f>SUM(AJ77:AJ86)+AJ75</f>
        <v>29</v>
      </c>
      <c r="AK87" s="30"/>
      <c r="AL87" s="65">
        <f>SUM(AL77:AL86)+AL75</f>
        <v>32</v>
      </c>
    </row>
    <row r="88" spans="1:38" ht="15.75" x14ac:dyDescent="0.25">
      <c r="A88" s="1"/>
      <c r="B88" s="33">
        <f>+B75+B87</f>
        <v>3412</v>
      </c>
      <c r="C88" s="33">
        <f>+C75+C87</f>
        <v>1019</v>
      </c>
      <c r="D88" s="33">
        <f>+D75+D87</f>
        <v>2371</v>
      </c>
      <c r="E88" s="33">
        <f>+E75+E87</f>
        <v>240</v>
      </c>
      <c r="F88" s="3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</row>
    <row r="89" spans="1:38" ht="15.75" x14ac:dyDescent="0.25">
      <c r="A89" s="1"/>
      <c r="B89" s="2"/>
      <c r="C89" s="2"/>
      <c r="D89" s="2" t="s">
        <v>101</v>
      </c>
      <c r="E89" s="66"/>
      <c r="F89" s="3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</row>
    <row r="90" spans="1:38" ht="15.75" x14ac:dyDescent="0.25">
      <c r="A90" s="1"/>
      <c r="B90" s="67">
        <f>SUM(C90:D90)</f>
        <v>0.99355216881594366</v>
      </c>
      <c r="C90" s="67">
        <f>+C88/B88</f>
        <v>0.29865181711606098</v>
      </c>
      <c r="D90" s="67">
        <f>+D88/B88</f>
        <v>0.69490035169988273</v>
      </c>
      <c r="E90" s="66"/>
      <c r="F90" s="3"/>
      <c r="G90" s="2"/>
      <c r="H90" s="2"/>
      <c r="I90" s="68"/>
      <c r="J90" s="68"/>
      <c r="K90" s="68"/>
      <c r="L90" s="68"/>
      <c r="M90" s="68"/>
      <c r="N90" s="68"/>
      <c r="O90" s="68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</row>
    <row r="91" spans="1:38" ht="15.75" x14ac:dyDescent="0.25">
      <c r="A91" s="1"/>
      <c r="B91" s="2"/>
      <c r="C91" s="2"/>
      <c r="D91" s="2"/>
      <c r="E91" s="66"/>
      <c r="F91" s="3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</row>
    <row r="92" spans="1:38" ht="15.75" x14ac:dyDescent="0.25">
      <c r="A92" s="1"/>
      <c r="B92" s="69" t="s">
        <v>102</v>
      </c>
      <c r="C92" s="2"/>
      <c r="D92" s="2"/>
      <c r="E92" s="2"/>
      <c r="F92" s="3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</row>
    <row r="93" spans="1:38" ht="15.75" x14ac:dyDescent="0.25">
      <c r="A93" s="1"/>
      <c r="B93" s="2" t="s">
        <v>103</v>
      </c>
      <c r="C93" s="2"/>
      <c r="D93" s="2"/>
      <c r="E93" s="2"/>
      <c r="F93" s="3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</row>
    <row r="94" spans="1:38" ht="15.75" x14ac:dyDescent="0.25">
      <c r="A94" s="1"/>
      <c r="B94" s="2" t="s">
        <v>104</v>
      </c>
      <c r="C94" s="2"/>
      <c r="D94" s="2"/>
      <c r="E94" s="2"/>
      <c r="F94" s="3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</row>
    <row r="95" spans="1:38" ht="15.75" x14ac:dyDescent="0.25">
      <c r="A95" s="1"/>
      <c r="B95" s="2" t="s">
        <v>105</v>
      </c>
      <c r="C95" s="2"/>
      <c r="D95" s="2"/>
      <c r="E95" s="2"/>
      <c r="F95" s="3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</row>
  </sheetData>
  <mergeCells count="35">
    <mergeCell ref="A59:D59"/>
    <mergeCell ref="A67:D67"/>
    <mergeCell ref="A76:D76"/>
    <mergeCell ref="AE6:AH6"/>
    <mergeCell ref="AI6:AL6"/>
    <mergeCell ref="A8:D8"/>
    <mergeCell ref="A32:D32"/>
    <mergeCell ref="A37:D37"/>
    <mergeCell ref="A51:D51"/>
    <mergeCell ref="G6:J6"/>
    <mergeCell ref="K6:N6"/>
    <mergeCell ref="O6:R6"/>
    <mergeCell ref="S6:V6"/>
    <mergeCell ref="W6:Z6"/>
    <mergeCell ref="AA6:AD6"/>
    <mergeCell ref="W4:AD4"/>
    <mergeCell ref="AE4:AL4"/>
    <mergeCell ref="G5:J5"/>
    <mergeCell ref="K5:N5"/>
    <mergeCell ref="O5:R5"/>
    <mergeCell ref="S5:V5"/>
    <mergeCell ref="W5:Z5"/>
    <mergeCell ref="AA5:AD5"/>
    <mergeCell ref="AE5:AH5"/>
    <mergeCell ref="AI5:AL5"/>
    <mergeCell ref="A2:A7"/>
    <mergeCell ref="B2:E3"/>
    <mergeCell ref="F2:F7"/>
    <mergeCell ref="G2:AL3"/>
    <mergeCell ref="B4:B7"/>
    <mergeCell ref="C4:C7"/>
    <mergeCell ref="D4:D7"/>
    <mergeCell ref="E4:E7"/>
    <mergeCell ref="G4:N4"/>
    <mergeCell ref="O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2026-09-22T06:34:32Z</dcterms:created>
  <dcterms:modified xsi:type="dcterms:W3CDTF">2026-09-22T06:34:59Z</dcterms:modified>
</cp:coreProperties>
</file>