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GTK\tantervek\tanterv 2026\"/>
    </mc:Choice>
  </mc:AlternateContent>
  <bookViews>
    <workbookView xWindow="0" yWindow="0" windowWidth="28800" windowHeight="11700"/>
  </bookViews>
  <sheets>
    <sheet name="Lean és működési kiválósági men" sheetId="1" r:id="rId1"/>
  </sheets>
  <definedNames>
    <definedName name="_xlnm._FilterDatabase" localSheetId="0" hidden="1">'Lean és működési kiválósági men'!$A$1:$P$21</definedName>
    <definedName name="_xlnm.Print_Area" localSheetId="0">'Lean és működési kiválósági men'!$A$1:$N$36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" l="1"/>
  <c r="I26" i="1"/>
  <c r="K32" i="1" s="1"/>
  <c r="M25" i="1"/>
  <c r="M27" i="1" s="1"/>
  <c r="I25" i="1"/>
  <c r="K31" i="1" s="1"/>
  <c r="N24" i="1"/>
  <c r="L24" i="1"/>
  <c r="K24" i="1"/>
  <c r="K28" i="1" s="1"/>
  <c r="J24" i="1"/>
  <c r="K36" i="1" s="1"/>
  <c r="H24" i="1"/>
  <c r="G24" i="1"/>
  <c r="G28" i="1" s="1"/>
  <c r="K34" i="1" s="1"/>
  <c r="I27" i="1" l="1"/>
  <c r="K33" i="1" s="1"/>
</calcChain>
</file>

<file path=xl/sharedStrings.xml><?xml version="1.0" encoding="utf-8"?>
<sst xmlns="http://schemas.openxmlformats.org/spreadsheetml/2006/main" count="113" uniqueCount="72">
  <si>
    <t>Debreceni Egyetem, Gazdaságtudományi Kar</t>
  </si>
  <si>
    <t>MINTATANTERV</t>
  </si>
  <si>
    <t>Lean működési kiválósági menedzser mesterszak</t>
  </si>
  <si>
    <t>LEVELEZŐ TAGOZAT</t>
  </si>
  <si>
    <t>Ssz.</t>
  </si>
  <si>
    <t>Tárgycsoport</t>
  </si>
  <si>
    <t>Félév</t>
  </si>
  <si>
    <t>Tárgynév</t>
  </si>
  <si>
    <t>Ismeretkör</t>
  </si>
  <si>
    <t>Tárgy rövid leírása</t>
  </si>
  <si>
    <t>1. félév</t>
  </si>
  <si>
    <t>2. félév</t>
  </si>
  <si>
    <t>e</t>
  </si>
  <si>
    <t>gy</t>
  </si>
  <si>
    <t>kö</t>
  </si>
  <si>
    <t>kr</t>
  </si>
  <si>
    <t>Szakmai ismeretek</t>
  </si>
  <si>
    <t>Lean menedzsment és működési kiválóság alapjai</t>
  </si>
  <si>
    <t>A tantárgy bemutatja a lean szemlélet és a működési kiválóság alapelveit, fogalomrendszerét és fejlődéstörténetét. A hallgatók megismerik az értékteremtés, veszteségcsökkentés és folyamatos fejlesztés alapjait, valamint ezek szervezeti alkalmazásának lehetőségeit.</t>
  </si>
  <si>
    <t>k</t>
  </si>
  <si>
    <t>Operatív menedzsment alapjai</t>
  </si>
  <si>
    <t>A tantárgy az operatív működés alapvető összefüggéseit, döntési helyzeteit és irányítási eszközeit ismerteti. Kiemelten foglalkozik a termelési és szolgáltatási folyamatok szervezésével, erőforrás-tervezéssel és hatékonyságnöveléssel.</t>
  </si>
  <si>
    <t>Menedzsment rendszerek és teljesítménymenedzsment</t>
  </si>
  <si>
    <t>A hallgatók megismerik a szervezeti irányítási rendszerek és teljesítménymenedzsment eszközeit. A tantárgy foglalkozik KPI-rendszerek kialakításával, mérési és visszacsatolási mechanizmusokkal, valamint a teljesítmény vezetői szintű értelmezésével.</t>
  </si>
  <si>
    <t>Lean alapú vezetői működés tanulószervezetekben</t>
  </si>
  <si>
    <t>A tantárgy a lean szemlélet vezetői alkalmazását és a tanulószervezet koncepcióját mutatja be. A hallgatók megismerik a daily management, vizuális irányítás és folyamatos fejlesztés vezetői eszközeit.</t>
  </si>
  <si>
    <t>Vezetői készségfejlesztés</t>
  </si>
  <si>
    <t>A tantárgy célja a vezetői kompetenciák fejlesztése, különös tekintettel a kommunikációra, döntéshozatalra és csapatvezetésre, illetve az önismeretre. A hallgatók gyakorlati helyzeteken keresztül fejlesztik együttműködési és problémamegoldó készségeiket.</t>
  </si>
  <si>
    <t>Folyamatok vezetői szintű elemzése és fejlesztése</t>
  </si>
  <si>
    <t>A tantárgy a folyamatok strukturált feltérképezésének és elemzésének módszereit mutatja be vezetői perspektívából. A hallgatók megtanulják azonosítani a szűk keresztmetszeteket és fejlesztési lehetőségeket.</t>
  </si>
  <si>
    <t>Adatelemzési és döntéstámogatási módszerek alkalmazása a gyakorlatban</t>
  </si>
  <si>
    <t>A tantárgy az adatvezérelt döntéshozatal alapjait és gyakorlati eszközeit ismerteti. Kiemelten foglalkozik üzleti intelligencia (BI) és mesterséges intelligencia (MI) alapú megoldásokkal, dashboardokkal és elemzési módszerekkel.</t>
  </si>
  <si>
    <t>Szakmai gyakorlat 1.</t>
  </si>
  <si>
    <t>Alkalmazási területek</t>
  </si>
  <si>
    <t>A hallgatók valós szervezeti környezetben ismerkednek meg a folyamatok működésével és fejlesztési lehetőségeivel. A gyakorlat célja a tanult elméleti ismeretek alkalmazása és a szervezeti tapasztalatszerzés.</t>
  </si>
  <si>
    <t>Szervezeti kultúra és folyamatos fejlesztés</t>
  </si>
  <si>
    <t>A tantárgy a szervezeti kultúra és a folyamatos fejlesztés kapcsolatát vizsgálja. A hallgatók megismerik a fejlesztési szemlélet beágyazásának és fenntartásának módszereit.</t>
  </si>
  <si>
    <t>Projektmenedzsment a folyamatfejlesztésben</t>
  </si>
  <si>
    <t>A tantárgy bemutatja a projektmenedzsment alapelveit és eszközeit fejlesztési környezetben. Kiemelten foglalkozik a projekttervezéssel, ütemezéssel, erőforrás-kezeléssel és kockázatkezeléssel.</t>
  </si>
  <si>
    <t>Folyamatfejlesztések támogatása vezetői coachinggal</t>
  </si>
  <si>
    <t>A tantárgy a coaching szemlélet alkalmazását mutatja be a fejlesztési folyamatok támogatásában. A hallgatók megismerik, hogyan segíthetik vezetőként a munkatársakat a problémamegoldásban és fejlődésben.</t>
  </si>
  <si>
    <t>Stratégiai céllebontás és fejlesztési irányítás</t>
  </si>
  <si>
    <t>A tantárgy a stratégiai célok operatív szintre történő lebontásának módszereit tárgyalja. A hallgatók megismerik a fejlesztési prioritások kijelölésének és irányításának eszközeit.</t>
  </si>
  <si>
    <t>Fejlesztés- és változásmenedzsment</t>
  </si>
  <si>
    <t>A tantárgy a szervezeti változások tervezésének és megvalósításának módszereit mutatja be. Kiemelten foglalkozik az ellenállás kezelésével és a változások sikeres bevezetésével.</t>
  </si>
  <si>
    <t>Integrált folyamatfejlesztés</t>
  </si>
  <si>
    <t>A tantárgy komplex szervezeti folyamatok összehangolt fejlesztésével foglalkozik. A hallgatók megtanulják, hogyan lehet több területet érintő fejlesztéseket rendszerszinten megvalósítani.</t>
  </si>
  <si>
    <t xml:space="preserve">Szakmai gyakorlat 2. </t>
  </si>
  <si>
    <t>A hallgatók a megszerzett tudást mélyítik és alkalmazzák valós szervezeti környezetben. A gyakorlat során aktívan részt vesznek fejlesztési tevékenységekben.</t>
  </si>
  <si>
    <t>Szabadon választható kurzus</t>
  </si>
  <si>
    <t>Záró projekt (Diplomadolgozat)</t>
  </si>
  <si>
    <t>Záró projekt</t>
  </si>
  <si>
    <t>A tantárgy keretében a hallgatók önállóan vagy csoportban valós szervezeti problémára épülő fejlesztési projektet valósítanak meg. A projekt során alkalmazzák a képzés során megszerzett módszereket és eszközöket.</t>
  </si>
  <si>
    <t>Félévenként összesen:</t>
  </si>
  <si>
    <t>kollokviumos tárgyak száma</t>
  </si>
  <si>
    <t>gyakorlati jegyes tárgyak száma</t>
  </si>
  <si>
    <t>tárgyak száma</t>
  </si>
  <si>
    <t>kontaktórák száma</t>
  </si>
  <si>
    <t xml:space="preserve">Jelmagyarázat: </t>
  </si>
  <si>
    <t xml:space="preserve">Képzés során összesen: </t>
  </si>
  <si>
    <t>e = elmélet heti óraszáma</t>
  </si>
  <si>
    <t>gy = gyakorlat heti óraszáma</t>
  </si>
  <si>
    <t>évközi jegyes tárgyak száma</t>
  </si>
  <si>
    <t>kö = követelménytípus</t>
  </si>
  <si>
    <t xml:space="preserve">tárgyak száma </t>
  </si>
  <si>
    <t>gy = gyakorlati jegy</t>
  </si>
  <si>
    <t>k = kollokvium</t>
  </si>
  <si>
    <t>kr = kredit</t>
  </si>
  <si>
    <t>kreditek száma</t>
  </si>
  <si>
    <t>Gazdálkodás és menedzsment ismeretek</t>
  </si>
  <si>
    <t>Vezetői és szervezeti kompetenciák</t>
  </si>
  <si>
    <t>Módszertani és elemzési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</si>
</sst>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13.5"/>
      <color rgb="FF000000"/>
      <name val="Calibri"/>
      <family val="2"/>
      <charset val="238"/>
      <scheme val="minor"/>
    </font>
    <font>
      <sz val="8.5"/>
      <color rgb="FF000000"/>
      <name val="Calibri"/>
      <family val="2"/>
      <charset val="23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0" fillId="0" borderId="47" xfId="0" applyBorder="1"/>
    <xf numFmtId="0" fontId="0" fillId="0" borderId="43" xfId="0" applyBorder="1"/>
    <xf numFmtId="0" fontId="3" fillId="0" borderId="32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2" fillId="0" borderId="41" xfId="0" applyFont="1" applyBorder="1" applyAlignment="1">
      <alignment vertical="center" textRotation="90" wrapText="1"/>
    </xf>
    <xf numFmtId="0" fontId="3" fillId="0" borderId="26" xfId="0" applyFont="1" applyBorder="1" applyAlignment="1">
      <alignment horizontal="left" vertical="center"/>
    </xf>
    <xf numFmtId="0" fontId="7" fillId="0" borderId="0" xfId="0" applyFont="1"/>
    <xf numFmtId="0" fontId="8" fillId="0" borderId="26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51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2" fillId="0" borderId="24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2" fillId="0" borderId="4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3" fillId="0" borderId="35" xfId="0" applyFont="1" applyBorder="1" applyAlignment="1">
      <alignment horizontal="left" vertical="center"/>
    </xf>
    <xf numFmtId="0" fontId="8" fillId="0" borderId="29" xfId="0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2" fillId="0" borderId="28" xfId="0" applyFont="1" applyBorder="1" applyAlignment="1">
      <alignment horizontal="center" vertical="center"/>
    </xf>
    <xf numFmtId="0" fontId="0" fillId="0" borderId="54" xfId="0" applyBorder="1"/>
    <xf numFmtId="0" fontId="0" fillId="0" borderId="28" xfId="0" applyBorder="1"/>
    <xf numFmtId="0" fontId="2" fillId="0" borderId="26" xfId="0" applyFont="1" applyBorder="1" applyAlignment="1">
      <alignment horizontal="center" vertical="center"/>
    </xf>
    <xf numFmtId="0" fontId="0" fillId="0" borderId="29" xfId="0" applyBorder="1"/>
    <xf numFmtId="0" fontId="6" fillId="0" borderId="2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0" fillId="0" borderId="52" xfId="0" applyBorder="1"/>
    <xf numFmtId="0" fontId="0" fillId="0" borderId="42" xfId="0" applyBorder="1"/>
    <xf numFmtId="0" fontId="3" fillId="0" borderId="12" xfId="0" applyFont="1" applyBorder="1" applyAlignment="1">
      <alignment horizontal="right" vertical="center"/>
    </xf>
    <xf numFmtId="0" fontId="0" fillId="0" borderId="47" xfId="0" applyBorder="1"/>
    <xf numFmtId="0" fontId="0" fillId="0" borderId="43" xfId="0" applyBorder="1"/>
    <xf numFmtId="0" fontId="3" fillId="0" borderId="21" xfId="0" applyFont="1" applyBorder="1" applyAlignment="1">
      <alignment horizontal="right" vertical="center"/>
    </xf>
    <xf numFmtId="0" fontId="0" fillId="0" borderId="11" xfId="0" applyBorder="1"/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 textRotation="90" wrapText="1"/>
    </xf>
    <xf numFmtId="0" fontId="0" fillId="0" borderId="45" xfId="0" applyBorder="1"/>
    <xf numFmtId="0" fontId="3" fillId="0" borderId="1" xfId="0" applyFont="1" applyBorder="1" applyAlignment="1">
      <alignment horizontal="center" vertical="center" wrapText="1"/>
    </xf>
    <xf numFmtId="0" fontId="0" fillId="0" borderId="53" xfId="0" applyBorder="1"/>
    <xf numFmtId="0" fontId="0" fillId="0" borderId="2" xfId="0" applyBorder="1"/>
    <xf numFmtId="0" fontId="2" fillId="0" borderId="12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0" fillId="0" borderId="55" xfId="0" applyBorder="1"/>
    <xf numFmtId="0" fontId="0" fillId="0" borderId="15" xfId="0" applyBorder="1"/>
    <xf numFmtId="0" fontId="4" fillId="0" borderId="0" xfId="0" applyFont="1" applyAlignment="1">
      <alignment horizontal="right"/>
    </xf>
    <xf numFmtId="0" fontId="2" fillId="0" borderId="48" xfId="0" applyFont="1" applyBorder="1" applyAlignment="1">
      <alignment horizontal="center" vertical="center" textRotation="90" wrapText="1"/>
    </xf>
    <xf numFmtId="0" fontId="0" fillId="0" borderId="24" xfId="0" applyBorder="1"/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 textRotation="90" wrapText="1"/>
    </xf>
    <xf numFmtId="0" fontId="0" fillId="0" borderId="21" xfId="0" applyBorder="1" applyAlignment="1">
      <alignment horizontal="center"/>
    </xf>
    <xf numFmtId="0" fontId="2" fillId="0" borderId="21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right"/>
    </xf>
    <xf numFmtId="0" fontId="0" fillId="0" borderId="46" xfId="0" applyBorder="1"/>
    <xf numFmtId="0" fontId="5" fillId="0" borderId="4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right" vertical="center"/>
    </xf>
    <xf numFmtId="0" fontId="0" fillId="0" borderId="44" xfId="0" applyBorder="1"/>
  </cellXfs>
  <cellStyles count="2">
    <cellStyle name="Normál" xfId="0" builtinId="0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tabSelected="1" zoomScale="85" zoomScaleNormal="85" workbookViewId="0">
      <selection activeCell="T8" sqref="T8"/>
    </sheetView>
  </sheetViews>
  <sheetFormatPr defaultColWidth="9.140625" defaultRowHeight="15" x14ac:dyDescent="0.25"/>
  <cols>
    <col min="1" max="1" width="5.140625" customWidth="1"/>
    <col min="2" max="2" width="8.7109375" customWidth="1"/>
    <col min="3" max="3" width="4.28515625" bestFit="1" customWidth="1"/>
    <col min="4" max="4" width="47.42578125" bestFit="1" customWidth="1"/>
    <col min="5" max="5" width="26.28515625" bestFit="1" customWidth="1"/>
    <col min="6" max="6" width="48.85546875" customWidth="1"/>
    <col min="7" max="8" width="4" customWidth="1"/>
    <col min="9" max="14" width="3.28515625" customWidth="1"/>
    <col min="15" max="15" width="13.28515625" customWidth="1"/>
  </cols>
  <sheetData>
    <row r="1" spans="1:16" x14ac:dyDescent="0.25">
      <c r="A1" s="92" t="s">
        <v>0</v>
      </c>
      <c r="B1" s="76"/>
      <c r="C1" s="76"/>
      <c r="D1" s="76"/>
      <c r="E1" s="59"/>
      <c r="F1" s="102" t="s">
        <v>1</v>
      </c>
      <c r="G1" s="76"/>
      <c r="H1" s="76"/>
      <c r="I1" s="76"/>
      <c r="J1" s="76"/>
      <c r="K1" s="76"/>
      <c r="L1" s="76"/>
      <c r="M1" s="76"/>
      <c r="N1" s="76"/>
    </row>
    <row r="2" spans="1:16" ht="20.100000000000001" customHeight="1" thickBot="1" x14ac:dyDescent="0.3">
      <c r="A2" s="113" t="s">
        <v>2</v>
      </c>
      <c r="B2" s="112"/>
      <c r="C2" s="112"/>
      <c r="D2" s="112"/>
      <c r="E2" s="112"/>
      <c r="F2" s="112"/>
      <c r="G2" s="111" t="s">
        <v>3</v>
      </c>
      <c r="H2" s="112"/>
      <c r="I2" s="112"/>
      <c r="J2" s="112"/>
      <c r="K2" s="112"/>
      <c r="L2" s="112"/>
      <c r="M2" s="112"/>
      <c r="N2" s="112"/>
    </row>
    <row r="3" spans="1:16" ht="15.95" customHeight="1" thickBot="1" x14ac:dyDescent="0.3">
      <c r="A3" s="110" t="s">
        <v>4</v>
      </c>
      <c r="B3" s="80" t="s">
        <v>5</v>
      </c>
      <c r="C3" s="80" t="s">
        <v>6</v>
      </c>
      <c r="D3" s="80" t="s">
        <v>7</v>
      </c>
      <c r="E3" s="80" t="s">
        <v>8</v>
      </c>
      <c r="F3" s="110" t="s">
        <v>9</v>
      </c>
      <c r="G3" s="77" t="s">
        <v>10</v>
      </c>
      <c r="H3" s="78"/>
      <c r="I3" s="78"/>
      <c r="J3" s="79"/>
      <c r="K3" s="77" t="s">
        <v>11</v>
      </c>
      <c r="L3" s="78"/>
      <c r="M3" s="78"/>
      <c r="N3" s="79"/>
    </row>
    <row r="4" spans="1:16" ht="15.95" customHeight="1" thickBot="1" x14ac:dyDescent="0.3">
      <c r="A4" s="94"/>
      <c r="B4" s="81"/>
      <c r="C4" s="81"/>
      <c r="D4" s="81"/>
      <c r="E4" s="81"/>
      <c r="F4" s="94"/>
      <c r="G4" s="16" t="s">
        <v>12</v>
      </c>
      <c r="H4" s="17" t="s">
        <v>13</v>
      </c>
      <c r="I4" s="17" t="s">
        <v>14</v>
      </c>
      <c r="J4" s="18" t="s">
        <v>15</v>
      </c>
      <c r="K4" s="16" t="s">
        <v>12</v>
      </c>
      <c r="L4" s="17" t="s">
        <v>13</v>
      </c>
      <c r="M4" s="17" t="s">
        <v>14</v>
      </c>
      <c r="N4" s="18" t="s">
        <v>15</v>
      </c>
    </row>
    <row r="5" spans="1:16" ht="62.25" customHeight="1" x14ac:dyDescent="0.25">
      <c r="A5" s="33">
        <v>1</v>
      </c>
      <c r="B5" s="103" t="s">
        <v>16</v>
      </c>
      <c r="C5" s="107" t="s">
        <v>10</v>
      </c>
      <c r="D5" s="45" t="s">
        <v>17</v>
      </c>
      <c r="E5" s="69" t="s">
        <v>69</v>
      </c>
      <c r="F5" s="54" t="s">
        <v>18</v>
      </c>
      <c r="G5" s="6">
        <v>10</v>
      </c>
      <c r="H5" s="4">
        <v>0</v>
      </c>
      <c r="I5" s="4" t="s">
        <v>19</v>
      </c>
      <c r="J5" s="5">
        <v>3</v>
      </c>
      <c r="K5" s="6"/>
      <c r="L5" s="4"/>
      <c r="M5" s="4"/>
      <c r="N5" s="5"/>
      <c r="P5" s="61"/>
    </row>
    <row r="6" spans="1:16" ht="53.1" customHeight="1" x14ac:dyDescent="0.25">
      <c r="A6" s="34">
        <v>2</v>
      </c>
      <c r="B6" s="104"/>
      <c r="C6" s="94"/>
      <c r="D6" s="46" t="s">
        <v>20</v>
      </c>
      <c r="E6" s="70" t="s">
        <v>69</v>
      </c>
      <c r="F6" s="55" t="s">
        <v>21</v>
      </c>
      <c r="G6" s="10">
        <v>10</v>
      </c>
      <c r="H6" s="8">
        <v>0</v>
      </c>
      <c r="I6" s="8" t="s">
        <v>19</v>
      </c>
      <c r="J6" s="9">
        <v>3</v>
      </c>
      <c r="K6" s="10"/>
      <c r="L6" s="8"/>
      <c r="M6" s="8"/>
      <c r="N6" s="9"/>
      <c r="P6" s="61"/>
    </row>
    <row r="7" spans="1:16" ht="53.1" customHeight="1" x14ac:dyDescent="0.25">
      <c r="A7" s="34">
        <v>3</v>
      </c>
      <c r="B7" s="104"/>
      <c r="C7" s="94"/>
      <c r="D7" s="46" t="s">
        <v>22</v>
      </c>
      <c r="E7" s="70" t="s">
        <v>69</v>
      </c>
      <c r="F7" s="55" t="s">
        <v>23</v>
      </c>
      <c r="G7" s="10">
        <v>10</v>
      </c>
      <c r="H7" s="8">
        <v>5</v>
      </c>
      <c r="I7" s="8" t="s">
        <v>19</v>
      </c>
      <c r="J7" s="9">
        <v>4</v>
      </c>
      <c r="K7" s="10"/>
      <c r="L7" s="8"/>
      <c r="M7" s="8"/>
      <c r="N7" s="9"/>
      <c r="P7" s="61"/>
    </row>
    <row r="8" spans="1:16" ht="39.950000000000003" customHeight="1" x14ac:dyDescent="0.25">
      <c r="A8" s="34">
        <v>4</v>
      </c>
      <c r="B8" s="104"/>
      <c r="C8" s="94"/>
      <c r="D8" s="46" t="s">
        <v>24</v>
      </c>
      <c r="E8" s="70" t="s">
        <v>70</v>
      </c>
      <c r="F8" s="55" t="s">
        <v>25</v>
      </c>
      <c r="G8" s="10">
        <v>10</v>
      </c>
      <c r="H8" s="8">
        <v>5</v>
      </c>
      <c r="I8" s="8" t="s">
        <v>19</v>
      </c>
      <c r="J8" s="9">
        <v>4</v>
      </c>
      <c r="K8" s="10"/>
      <c r="L8" s="8"/>
      <c r="M8" s="8"/>
      <c r="N8" s="9"/>
      <c r="P8" s="61"/>
    </row>
    <row r="9" spans="1:16" ht="53.1" customHeight="1" x14ac:dyDescent="0.25">
      <c r="A9" s="34">
        <v>5</v>
      </c>
      <c r="B9" s="104"/>
      <c r="C9" s="94"/>
      <c r="D9" s="46" t="s">
        <v>26</v>
      </c>
      <c r="E9" s="70" t="s">
        <v>70</v>
      </c>
      <c r="F9" s="55" t="s">
        <v>27</v>
      </c>
      <c r="G9" s="10">
        <v>10</v>
      </c>
      <c r="H9" s="8">
        <v>0</v>
      </c>
      <c r="I9" s="8" t="s">
        <v>13</v>
      </c>
      <c r="J9" s="9">
        <v>4</v>
      </c>
      <c r="K9" s="10"/>
      <c r="L9" s="8"/>
      <c r="M9" s="8"/>
      <c r="N9" s="9"/>
      <c r="P9" s="61"/>
    </row>
    <row r="10" spans="1:16" ht="39.950000000000003" customHeight="1" x14ac:dyDescent="0.25">
      <c r="A10" s="34">
        <v>6</v>
      </c>
      <c r="B10" s="104"/>
      <c r="C10" s="94"/>
      <c r="D10" s="47" t="s">
        <v>28</v>
      </c>
      <c r="E10" s="70" t="s">
        <v>70</v>
      </c>
      <c r="F10" s="55" t="s">
        <v>29</v>
      </c>
      <c r="G10" s="10">
        <v>0</v>
      </c>
      <c r="H10" s="8">
        <v>10</v>
      </c>
      <c r="I10" s="8" t="s">
        <v>13</v>
      </c>
      <c r="J10" s="9">
        <v>4</v>
      </c>
      <c r="K10" s="10"/>
      <c r="L10" s="8"/>
      <c r="M10" s="8"/>
      <c r="N10" s="9"/>
    </row>
    <row r="11" spans="1:16" ht="53.1" customHeight="1" x14ac:dyDescent="0.25">
      <c r="A11" s="34">
        <v>7</v>
      </c>
      <c r="B11" s="104"/>
      <c r="C11" s="94"/>
      <c r="D11" s="47" t="s">
        <v>30</v>
      </c>
      <c r="E11" s="70" t="s">
        <v>71</v>
      </c>
      <c r="F11" s="55" t="s">
        <v>31</v>
      </c>
      <c r="G11" s="10">
        <v>10</v>
      </c>
      <c r="H11" s="8">
        <v>5</v>
      </c>
      <c r="I11" s="8" t="s">
        <v>13</v>
      </c>
      <c r="J11" s="9">
        <v>4</v>
      </c>
      <c r="K11" s="10"/>
      <c r="L11" s="8"/>
      <c r="M11" s="8"/>
      <c r="N11" s="9"/>
    </row>
    <row r="12" spans="1:16" ht="51" customHeight="1" thickBot="1" x14ac:dyDescent="0.3">
      <c r="A12" s="34">
        <v>8</v>
      </c>
      <c r="B12" s="104"/>
      <c r="C12" s="94"/>
      <c r="D12" s="48" t="s">
        <v>32</v>
      </c>
      <c r="E12" s="71" t="s">
        <v>33</v>
      </c>
      <c r="F12" s="56" t="s">
        <v>34</v>
      </c>
      <c r="G12" s="30">
        <v>0</v>
      </c>
      <c r="H12" s="31">
        <v>10</v>
      </c>
      <c r="I12" s="31" t="s">
        <v>13</v>
      </c>
      <c r="J12" s="32">
        <v>2</v>
      </c>
      <c r="K12" s="14"/>
      <c r="L12" s="12"/>
      <c r="M12" s="12"/>
      <c r="N12" s="13"/>
    </row>
    <row r="13" spans="1:16" ht="39.950000000000003" customHeight="1" x14ac:dyDescent="0.25">
      <c r="A13" s="34">
        <v>9</v>
      </c>
      <c r="B13" s="104"/>
      <c r="C13" s="93" t="s">
        <v>11</v>
      </c>
      <c r="D13" s="45" t="s">
        <v>35</v>
      </c>
      <c r="E13" s="69" t="s">
        <v>69</v>
      </c>
      <c r="F13" s="54" t="s">
        <v>36</v>
      </c>
      <c r="G13" s="6"/>
      <c r="H13" s="4"/>
      <c r="I13" s="4"/>
      <c r="J13" s="5"/>
      <c r="K13" s="6">
        <v>10</v>
      </c>
      <c r="L13" s="4">
        <v>5</v>
      </c>
      <c r="M13" s="4" t="s">
        <v>19</v>
      </c>
      <c r="N13" s="5">
        <v>4</v>
      </c>
    </row>
    <row r="14" spans="1:16" ht="39.950000000000003" customHeight="1" x14ac:dyDescent="0.25">
      <c r="A14" s="34">
        <v>10</v>
      </c>
      <c r="B14" s="104"/>
      <c r="C14" s="94"/>
      <c r="D14" s="46" t="s">
        <v>37</v>
      </c>
      <c r="E14" s="70" t="s">
        <v>69</v>
      </c>
      <c r="F14" s="55" t="s">
        <v>38</v>
      </c>
      <c r="G14" s="10"/>
      <c r="H14" s="8"/>
      <c r="I14" s="8"/>
      <c r="J14" s="9"/>
      <c r="K14" s="10">
        <v>10</v>
      </c>
      <c r="L14" s="8">
        <v>5</v>
      </c>
      <c r="M14" s="8" t="s">
        <v>13</v>
      </c>
      <c r="N14" s="9">
        <v>4</v>
      </c>
    </row>
    <row r="15" spans="1:16" ht="41.1" customHeight="1" x14ac:dyDescent="0.3">
      <c r="A15" s="34">
        <v>11</v>
      </c>
      <c r="B15" s="104"/>
      <c r="C15" s="94"/>
      <c r="D15" s="46" t="s">
        <v>39</v>
      </c>
      <c r="E15" s="70" t="s">
        <v>70</v>
      </c>
      <c r="F15" s="55" t="s">
        <v>40</v>
      </c>
      <c r="G15" s="10"/>
      <c r="H15" s="8"/>
      <c r="I15" s="8"/>
      <c r="J15" s="9"/>
      <c r="K15" s="10">
        <v>10</v>
      </c>
      <c r="L15" s="8">
        <v>5</v>
      </c>
      <c r="M15" s="8" t="s">
        <v>13</v>
      </c>
      <c r="N15" s="9">
        <v>4</v>
      </c>
      <c r="P15" s="52"/>
    </row>
    <row r="16" spans="1:16" ht="39.950000000000003" customHeight="1" x14ac:dyDescent="0.25">
      <c r="A16" s="34">
        <v>12</v>
      </c>
      <c r="B16" s="104"/>
      <c r="C16" s="94"/>
      <c r="D16" s="46" t="s">
        <v>41</v>
      </c>
      <c r="E16" s="70" t="s">
        <v>71</v>
      </c>
      <c r="F16" s="55" t="s">
        <v>42</v>
      </c>
      <c r="G16" s="10"/>
      <c r="H16" s="8"/>
      <c r="I16" s="8"/>
      <c r="J16" s="9"/>
      <c r="K16" s="10">
        <v>10</v>
      </c>
      <c r="L16" s="8">
        <v>0</v>
      </c>
      <c r="M16" s="8" t="s">
        <v>19</v>
      </c>
      <c r="N16" s="9">
        <v>4</v>
      </c>
    </row>
    <row r="17" spans="1:16" ht="39.950000000000003" customHeight="1" x14ac:dyDescent="0.25">
      <c r="A17" s="37">
        <v>13</v>
      </c>
      <c r="B17" s="104"/>
      <c r="C17" s="94"/>
      <c r="D17" s="49" t="s">
        <v>43</v>
      </c>
      <c r="E17" s="70" t="s">
        <v>70</v>
      </c>
      <c r="F17" s="55" t="s">
        <v>44</v>
      </c>
      <c r="G17" s="21"/>
      <c r="H17" s="22"/>
      <c r="I17" s="22"/>
      <c r="J17" s="23"/>
      <c r="K17" s="21">
        <v>10</v>
      </c>
      <c r="L17" s="22">
        <v>5</v>
      </c>
      <c r="M17" s="22" t="s">
        <v>19</v>
      </c>
      <c r="N17" s="23">
        <v>4</v>
      </c>
    </row>
    <row r="18" spans="1:16" ht="45" customHeight="1" x14ac:dyDescent="0.25">
      <c r="A18" s="34">
        <v>14</v>
      </c>
      <c r="B18" s="104"/>
      <c r="C18" s="94"/>
      <c r="D18" s="46" t="s">
        <v>45</v>
      </c>
      <c r="E18" s="70" t="s">
        <v>70</v>
      </c>
      <c r="F18" s="55" t="s">
        <v>46</v>
      </c>
      <c r="G18" s="21"/>
      <c r="H18" s="22"/>
      <c r="I18" s="22"/>
      <c r="J18" s="23"/>
      <c r="K18" s="21">
        <v>10</v>
      </c>
      <c r="L18" s="22">
        <v>5</v>
      </c>
      <c r="M18" s="22" t="s">
        <v>13</v>
      </c>
      <c r="N18" s="23">
        <v>4</v>
      </c>
    </row>
    <row r="19" spans="1:16" ht="45" customHeight="1" thickBot="1" x14ac:dyDescent="0.3">
      <c r="A19" s="34">
        <v>15</v>
      </c>
      <c r="B19" s="104"/>
      <c r="C19" s="94"/>
      <c r="D19" s="48" t="s">
        <v>47</v>
      </c>
      <c r="E19" s="72" t="s">
        <v>33</v>
      </c>
      <c r="F19" s="57" t="s">
        <v>48</v>
      </c>
      <c r="G19" s="14"/>
      <c r="H19" s="12"/>
      <c r="I19" s="12"/>
      <c r="J19" s="13"/>
      <c r="K19" s="14">
        <v>0</v>
      </c>
      <c r="L19" s="12">
        <v>10</v>
      </c>
      <c r="M19" s="12" t="s">
        <v>13</v>
      </c>
      <c r="N19" s="13">
        <v>2</v>
      </c>
    </row>
    <row r="20" spans="1:16" ht="15.95" customHeight="1" thickBot="1" x14ac:dyDescent="0.3">
      <c r="A20" s="60"/>
      <c r="B20" s="58"/>
      <c r="C20" s="94"/>
      <c r="D20" s="67" t="s">
        <v>49</v>
      </c>
      <c r="E20" s="73"/>
      <c r="F20" s="68"/>
      <c r="G20" s="30"/>
      <c r="H20" s="31"/>
      <c r="I20" s="31"/>
      <c r="J20" s="32"/>
      <c r="K20" s="30"/>
      <c r="L20" s="31"/>
      <c r="M20" s="31"/>
      <c r="N20" s="32">
        <v>3</v>
      </c>
    </row>
    <row r="21" spans="1:16" ht="57" customHeight="1" thickBot="1" x14ac:dyDescent="0.3">
      <c r="A21" s="35">
        <v>16</v>
      </c>
      <c r="B21" s="50"/>
      <c r="C21" s="81"/>
      <c r="D21" s="51" t="s">
        <v>50</v>
      </c>
      <c r="E21" s="74" t="s">
        <v>51</v>
      </c>
      <c r="F21" s="53" t="s">
        <v>52</v>
      </c>
      <c r="G21" s="30"/>
      <c r="H21" s="31"/>
      <c r="I21" s="31"/>
      <c r="J21" s="32"/>
      <c r="K21" s="30">
        <v>0</v>
      </c>
      <c r="L21" s="31">
        <v>0</v>
      </c>
      <c r="M21" s="31"/>
      <c r="N21" s="32">
        <v>3</v>
      </c>
    </row>
    <row r="22" spans="1:16" x14ac:dyDescent="0.25">
      <c r="A22" s="62"/>
      <c r="B22" s="63"/>
      <c r="C22" s="64"/>
      <c r="D22" s="65"/>
      <c r="E22" s="65"/>
      <c r="F22" s="66"/>
      <c r="G22" s="28"/>
      <c r="H22" s="28"/>
      <c r="I22" s="28"/>
      <c r="J22" s="28"/>
      <c r="K22" s="28"/>
      <c r="L22" s="28"/>
      <c r="M22" s="28"/>
      <c r="N22" s="28"/>
    </row>
    <row r="23" spans="1:16" ht="20.100000000000001" customHeight="1" thickBot="1" x14ac:dyDescent="0.35">
      <c r="A23" s="1"/>
      <c r="B23" s="2"/>
      <c r="C23" s="2"/>
      <c r="D23" s="2"/>
      <c r="E23" s="2"/>
      <c r="F23" s="15"/>
      <c r="G23" s="28" t="s">
        <v>12</v>
      </c>
      <c r="H23" s="28" t="s">
        <v>13</v>
      </c>
      <c r="I23" s="28" t="s">
        <v>14</v>
      </c>
      <c r="J23" s="28" t="s">
        <v>15</v>
      </c>
      <c r="K23" s="28" t="s">
        <v>12</v>
      </c>
      <c r="L23" s="28" t="s">
        <v>13</v>
      </c>
      <c r="M23" s="28" t="s">
        <v>14</v>
      </c>
      <c r="N23" s="28" t="s">
        <v>15</v>
      </c>
      <c r="P23" s="52"/>
    </row>
    <row r="24" spans="1:16" x14ac:dyDescent="0.25">
      <c r="A24" s="1"/>
      <c r="B24" s="2"/>
      <c r="C24" s="2"/>
      <c r="D24" s="83" t="s">
        <v>53</v>
      </c>
      <c r="E24" s="84"/>
      <c r="F24" s="85"/>
      <c r="G24" s="3">
        <f>SUM(G5:G21)</f>
        <v>60</v>
      </c>
      <c r="H24" s="4">
        <f>SUM(H5:H21)</f>
        <v>35</v>
      </c>
      <c r="I24" s="4"/>
      <c r="J24" s="5">
        <f>SUM(J5:J21)</f>
        <v>28</v>
      </c>
      <c r="K24" s="3">
        <f>SUM(K5:K21)</f>
        <v>60</v>
      </c>
      <c r="L24" s="4">
        <f>SUM(L5:L21)</f>
        <v>35</v>
      </c>
      <c r="M24" s="4"/>
      <c r="N24" s="5">
        <f>SUM(N5:N21)</f>
        <v>32</v>
      </c>
      <c r="O24" s="38"/>
    </row>
    <row r="25" spans="1:16" x14ac:dyDescent="0.25">
      <c r="A25" s="1"/>
      <c r="B25" s="2"/>
      <c r="C25" s="2"/>
      <c r="D25" s="98" t="s">
        <v>54</v>
      </c>
      <c r="E25" s="87"/>
      <c r="F25" s="88"/>
      <c r="G25" s="24"/>
      <c r="H25" s="22"/>
      <c r="I25" s="22">
        <f>COUNTIF(I5:I21,"k")</f>
        <v>4</v>
      </c>
      <c r="J25" s="23"/>
      <c r="K25" s="24"/>
      <c r="L25" s="22"/>
      <c r="M25" s="22">
        <f>COUNTIF(M5:M21,"k")</f>
        <v>3</v>
      </c>
      <c r="N25" s="23"/>
      <c r="O25" s="39"/>
    </row>
    <row r="26" spans="1:16" x14ac:dyDescent="0.25">
      <c r="A26" s="1"/>
      <c r="B26" s="2"/>
      <c r="C26" s="2"/>
      <c r="D26" s="98" t="s">
        <v>55</v>
      </c>
      <c r="E26" s="87"/>
      <c r="F26" s="88"/>
      <c r="G26" s="7"/>
      <c r="H26" s="8"/>
      <c r="I26" s="8">
        <f>COUNTIF(I5:I21,"gy")</f>
        <v>4</v>
      </c>
      <c r="J26" s="9"/>
      <c r="K26" s="7"/>
      <c r="L26" s="8"/>
      <c r="M26" s="8">
        <f>COUNTIF(M5:M21,"gy")</f>
        <v>4</v>
      </c>
      <c r="N26" s="9"/>
      <c r="O26" s="39"/>
    </row>
    <row r="27" spans="1:16" x14ac:dyDescent="0.25">
      <c r="A27" s="1"/>
      <c r="B27" s="2"/>
      <c r="C27" s="2"/>
      <c r="D27" s="86" t="s">
        <v>56</v>
      </c>
      <c r="E27" s="87"/>
      <c r="F27" s="88"/>
      <c r="G27" s="27"/>
      <c r="H27" s="25"/>
      <c r="I27" s="25">
        <f>SUM(I25:I26)</f>
        <v>8</v>
      </c>
      <c r="J27" s="26"/>
      <c r="K27" s="27"/>
      <c r="L27" s="25"/>
      <c r="M27" s="25">
        <f>SUM(M25:M26)</f>
        <v>7</v>
      </c>
      <c r="N27" s="26"/>
      <c r="O27" s="39"/>
    </row>
    <row r="28" spans="1:16" ht="15.95" customHeight="1" thickBot="1" x14ac:dyDescent="0.3">
      <c r="A28" s="1"/>
      <c r="B28" s="2"/>
      <c r="C28" s="2"/>
      <c r="D28" s="114" t="s">
        <v>57</v>
      </c>
      <c r="E28" s="96"/>
      <c r="F28" s="115"/>
      <c r="G28" s="11">
        <f>SUM(G24,H24)</f>
        <v>95</v>
      </c>
      <c r="H28" s="12"/>
      <c r="I28" s="12"/>
      <c r="J28" s="13"/>
      <c r="K28" s="11">
        <f>SUM(K24,L24)</f>
        <v>95</v>
      </c>
      <c r="L28" s="12"/>
      <c r="M28" s="12"/>
      <c r="N28" s="13"/>
      <c r="O28" s="29"/>
    </row>
    <row r="29" spans="1:16" ht="20.100000000000001" customHeight="1" thickBot="1" x14ac:dyDescent="0.35">
      <c r="A29" s="1"/>
      <c r="B29" s="2"/>
      <c r="C29" s="2"/>
      <c r="D29" s="20"/>
      <c r="E29" s="20"/>
      <c r="F29" s="15"/>
      <c r="G29" s="19"/>
      <c r="H29" s="19"/>
      <c r="I29" s="19"/>
      <c r="J29" s="19"/>
      <c r="K29" s="19"/>
      <c r="L29" s="19"/>
      <c r="M29" s="19"/>
      <c r="N29" s="19"/>
      <c r="O29" s="29"/>
      <c r="P29" s="52"/>
    </row>
    <row r="30" spans="1:16" ht="15.95" customHeight="1" thickBot="1" x14ac:dyDescent="0.3">
      <c r="A30" s="1"/>
      <c r="B30" s="2"/>
      <c r="C30" s="2"/>
      <c r="D30" s="40" t="s">
        <v>58</v>
      </c>
      <c r="E30" s="40"/>
      <c r="F30" s="82" t="s">
        <v>59</v>
      </c>
      <c r="G30" s="78"/>
      <c r="H30" s="78"/>
      <c r="I30" s="78"/>
      <c r="J30" s="78"/>
      <c r="K30" s="78"/>
      <c r="L30" s="78"/>
      <c r="M30" s="78"/>
      <c r="N30" s="79"/>
      <c r="O30" s="28"/>
    </row>
    <row r="31" spans="1:16" x14ac:dyDescent="0.25">
      <c r="A31" s="1"/>
      <c r="B31" s="2"/>
      <c r="C31" s="2"/>
      <c r="D31" s="41" t="s">
        <v>60</v>
      </c>
      <c r="E31" s="41"/>
      <c r="F31" s="99" t="s">
        <v>54</v>
      </c>
      <c r="G31" s="100"/>
      <c r="H31" s="100"/>
      <c r="I31" s="100"/>
      <c r="J31" s="101"/>
      <c r="K31" s="105">
        <f>SUM(G25:N25)</f>
        <v>7</v>
      </c>
      <c r="L31" s="100"/>
      <c r="M31" s="100"/>
      <c r="N31" s="101"/>
    </row>
    <row r="32" spans="1:16" x14ac:dyDescent="0.25">
      <c r="A32" s="1"/>
      <c r="B32" s="2"/>
      <c r="C32" s="2"/>
      <c r="D32" s="41" t="s">
        <v>61</v>
      </c>
      <c r="E32" s="41"/>
      <c r="F32" s="109" t="s">
        <v>62</v>
      </c>
      <c r="G32" s="87"/>
      <c r="H32" s="87"/>
      <c r="I32" s="87"/>
      <c r="J32" s="90"/>
      <c r="K32" s="91">
        <f>SUM(G26:N26)</f>
        <v>8</v>
      </c>
      <c r="L32" s="87"/>
      <c r="M32" s="87"/>
      <c r="N32" s="90"/>
    </row>
    <row r="33" spans="4:16" x14ac:dyDescent="0.25">
      <c r="D33" s="41" t="s">
        <v>63</v>
      </c>
      <c r="E33" s="41"/>
      <c r="F33" s="89" t="s">
        <v>64</v>
      </c>
      <c r="G33" s="87"/>
      <c r="H33" s="87"/>
      <c r="I33" s="87"/>
      <c r="J33" s="90"/>
      <c r="K33" s="91">
        <f>SUM(G27:N27)</f>
        <v>15</v>
      </c>
      <c r="L33" s="87"/>
      <c r="M33" s="87"/>
      <c r="N33" s="90"/>
    </row>
    <row r="34" spans="4:16" x14ac:dyDescent="0.25">
      <c r="D34" s="36" t="s">
        <v>65</v>
      </c>
      <c r="E34" s="36"/>
      <c r="F34" s="89" t="s">
        <v>57</v>
      </c>
      <c r="G34" s="87"/>
      <c r="H34" s="87"/>
      <c r="I34" s="87"/>
      <c r="J34" s="90"/>
      <c r="K34" s="91">
        <f>SUM(G28:N28)</f>
        <v>190</v>
      </c>
      <c r="L34" s="87"/>
      <c r="M34" s="87"/>
      <c r="N34" s="90"/>
    </row>
    <row r="35" spans="4:16" ht="18.95" customHeight="1" x14ac:dyDescent="0.3">
      <c r="D35" s="36" t="s">
        <v>66</v>
      </c>
      <c r="E35" s="36"/>
      <c r="F35" s="108"/>
      <c r="G35" s="87"/>
      <c r="H35" s="87"/>
      <c r="I35" s="87"/>
      <c r="J35" s="90"/>
      <c r="K35" s="43"/>
      <c r="L35" s="43"/>
      <c r="M35" s="43"/>
      <c r="N35" s="44"/>
      <c r="P35" s="52"/>
    </row>
    <row r="36" spans="4:16" ht="15.95" customHeight="1" thickBot="1" x14ac:dyDescent="0.3">
      <c r="D36" s="42" t="s">
        <v>67</v>
      </c>
      <c r="E36" s="42"/>
      <c r="F36" s="106" t="s">
        <v>68</v>
      </c>
      <c r="G36" s="96"/>
      <c r="H36" s="96"/>
      <c r="I36" s="96"/>
      <c r="J36" s="97"/>
      <c r="K36" s="95">
        <f>SUM(J24+N24)</f>
        <v>60</v>
      </c>
      <c r="L36" s="96"/>
      <c r="M36" s="96"/>
      <c r="N36" s="97"/>
    </row>
    <row r="37" spans="4:16" x14ac:dyDescent="0.25">
      <c r="F37" s="75"/>
      <c r="G37" s="76"/>
      <c r="H37" s="76"/>
      <c r="I37" s="76"/>
      <c r="J37" s="76"/>
    </row>
    <row r="41" spans="4:16" ht="18.95" customHeight="1" x14ac:dyDescent="0.3">
      <c r="P41" s="52"/>
    </row>
    <row r="47" spans="4:16" ht="18.95" customHeight="1" x14ac:dyDescent="0.3">
      <c r="P47" s="52"/>
    </row>
    <row r="53" spans="16:16" ht="18.95" customHeight="1" x14ac:dyDescent="0.3">
      <c r="P53" s="52"/>
    </row>
  </sheetData>
  <mergeCells count="33">
    <mergeCell ref="B3:B4"/>
    <mergeCell ref="F3:F4"/>
    <mergeCell ref="G2:N2"/>
    <mergeCell ref="A2:F2"/>
    <mergeCell ref="D28:F28"/>
    <mergeCell ref="K3:N3"/>
    <mergeCell ref="A3:A4"/>
    <mergeCell ref="A1:D1"/>
    <mergeCell ref="C13:C21"/>
    <mergeCell ref="K36:N36"/>
    <mergeCell ref="D26:F26"/>
    <mergeCell ref="F31:J31"/>
    <mergeCell ref="F1:N1"/>
    <mergeCell ref="K32:N32"/>
    <mergeCell ref="B5:B19"/>
    <mergeCell ref="K31:N31"/>
    <mergeCell ref="F36:J36"/>
    <mergeCell ref="C5:C12"/>
    <mergeCell ref="D3:D4"/>
    <mergeCell ref="F33:J33"/>
    <mergeCell ref="D25:F25"/>
    <mergeCell ref="F35:J35"/>
    <mergeCell ref="F32:J32"/>
    <mergeCell ref="F37:J37"/>
    <mergeCell ref="G3:J3"/>
    <mergeCell ref="C3:C4"/>
    <mergeCell ref="E3:E4"/>
    <mergeCell ref="F30:N30"/>
    <mergeCell ref="D24:F24"/>
    <mergeCell ref="D27:F27"/>
    <mergeCell ref="F34:J34"/>
    <mergeCell ref="K34:N34"/>
    <mergeCell ref="K33:N33"/>
  </mergeCells>
  <printOptions horizontalCentered="1"/>
  <pageMargins left="0.70866141732283472" right="0.70866141732283472" top="0.74803149606299213" bottom="0.74803149606299213" header="0.31496062992125978" footer="0.31496062992125978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Lean és működési kiválósági men</vt:lpstr>
      <vt:lpstr>'Lean és működési kiválósági men'!Nyomtatási_terület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ezsuzsa</cp:lastModifiedBy>
  <cp:lastPrinted>2023-01-13T10:10:17Z</cp:lastPrinted>
  <dcterms:created xsi:type="dcterms:W3CDTF">2017-10-31T07:50:20Z</dcterms:created>
  <dcterms:modified xsi:type="dcterms:W3CDTF">2026-10-01T10:18:46Z</dcterms:modified>
</cp:coreProperties>
</file>