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39E6E032-A995-4FFA-AFA7-4CD70ADE4A7E}" xr6:coauthVersionLast="47" xr6:coauthVersionMax="47" xr10:uidLastSave="{00000000-0000-0000-0000-000000000000}"/>
  <bookViews>
    <workbookView xWindow="-120" yWindow="-120" windowWidth="29040" windowHeight="15720" xr2:uid="{CA4C5333-E35E-49BD-8F07-DC394911243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90" i="1" l="1"/>
  <c r="AB90" i="1"/>
  <c r="Z90" i="1"/>
  <c r="T90" i="1"/>
  <c r="S90" i="1"/>
  <c r="P90" i="1"/>
  <c r="J90" i="1"/>
  <c r="H90" i="1"/>
  <c r="D90" i="1"/>
  <c r="E89" i="1"/>
  <c r="C89" i="1"/>
  <c r="B89" i="1"/>
  <c r="E88" i="1"/>
  <c r="C88" i="1"/>
  <c r="B88" i="1"/>
  <c r="E87" i="1"/>
  <c r="C87" i="1"/>
  <c r="B87" i="1"/>
  <c r="E86" i="1"/>
  <c r="C86" i="1"/>
  <c r="B86" i="1" s="1"/>
  <c r="C85" i="1"/>
  <c r="B85" i="1" s="1"/>
  <c r="E84" i="1"/>
  <c r="C84" i="1"/>
  <c r="B84" i="1"/>
  <c r="E83" i="1"/>
  <c r="C83" i="1"/>
  <c r="B83" i="1" s="1"/>
  <c r="E82" i="1"/>
  <c r="E90" i="1" s="1"/>
  <c r="E91" i="1" s="1"/>
  <c r="C82" i="1"/>
  <c r="C90" i="1" s="1"/>
  <c r="AH79" i="1"/>
  <c r="AG79" i="1"/>
  <c r="AG90" i="1" s="1"/>
  <c r="AF79" i="1"/>
  <c r="AF90" i="1" s="1"/>
  <c r="AE79" i="1"/>
  <c r="AE90" i="1" s="1"/>
  <c r="AD79" i="1"/>
  <c r="AD90" i="1" s="1"/>
  <c r="AC79" i="1"/>
  <c r="AC90" i="1" s="1"/>
  <c r="AB79" i="1"/>
  <c r="AA79" i="1"/>
  <c r="AA90" i="1" s="1"/>
  <c r="Z79" i="1"/>
  <c r="Y79" i="1"/>
  <c r="Y90" i="1" s="1"/>
  <c r="X79" i="1"/>
  <c r="X90" i="1" s="1"/>
  <c r="W79" i="1"/>
  <c r="W90" i="1" s="1"/>
  <c r="U79" i="1"/>
  <c r="U90" i="1" s="1"/>
  <c r="Q79" i="1"/>
  <c r="Q90" i="1" s="1"/>
  <c r="P79" i="1"/>
  <c r="O79" i="1"/>
  <c r="O90" i="1" s="1"/>
  <c r="N79" i="1"/>
  <c r="N90" i="1" s="1"/>
  <c r="M79" i="1"/>
  <c r="M90" i="1" s="1"/>
  <c r="L79" i="1"/>
  <c r="L90" i="1" s="1"/>
  <c r="K79" i="1"/>
  <c r="K90" i="1" s="1"/>
  <c r="J79" i="1"/>
  <c r="I79" i="1"/>
  <c r="I90" i="1" s="1"/>
  <c r="H79" i="1"/>
  <c r="G79" i="1"/>
  <c r="G90" i="1" s="1"/>
  <c r="E78" i="1"/>
  <c r="B78" i="1"/>
  <c r="E77" i="1"/>
  <c r="B77" i="1"/>
  <c r="E76" i="1"/>
  <c r="B76" i="1"/>
  <c r="E75" i="1"/>
  <c r="B75" i="1"/>
  <c r="E74" i="1"/>
  <c r="B74" i="1"/>
  <c r="E73" i="1"/>
  <c r="B73" i="1"/>
  <c r="E72" i="1"/>
  <c r="B72" i="1"/>
  <c r="E71" i="1"/>
  <c r="B71" i="1"/>
  <c r="E70" i="1"/>
  <c r="E69" i="1" s="1"/>
  <c r="B70" i="1"/>
  <c r="E68" i="1"/>
  <c r="B68" i="1"/>
  <c r="E67" i="1"/>
  <c r="C67" i="1"/>
  <c r="B67" i="1" s="1"/>
  <c r="E66" i="1"/>
  <c r="C66" i="1"/>
  <c r="B66" i="1" s="1"/>
  <c r="E65" i="1"/>
  <c r="B65" i="1"/>
  <c r="E64" i="1"/>
  <c r="C64" i="1"/>
  <c r="B64" i="1" s="1"/>
  <c r="E63" i="1"/>
  <c r="B63" i="1"/>
  <c r="E62" i="1"/>
  <c r="D62" i="1"/>
  <c r="B62" i="1" s="1"/>
  <c r="E61" i="1"/>
  <c r="B61" i="1"/>
  <c r="E60" i="1"/>
  <c r="E59" i="1" s="1"/>
  <c r="D60" i="1"/>
  <c r="B60" i="1" s="1"/>
  <c r="E58" i="1"/>
  <c r="B58" i="1"/>
  <c r="E57" i="1"/>
  <c r="C57" i="1"/>
  <c r="B57" i="1" s="1"/>
  <c r="E56" i="1"/>
  <c r="C56" i="1"/>
  <c r="B56" i="1" s="1"/>
  <c r="E55" i="1"/>
  <c r="B55" i="1"/>
  <c r="E54" i="1"/>
  <c r="C54" i="1"/>
  <c r="C79" i="1" s="1"/>
  <c r="C91" i="1" s="1"/>
  <c r="E53" i="1"/>
  <c r="D53" i="1"/>
  <c r="B53" i="1" s="1"/>
  <c r="E52" i="1"/>
  <c r="B52" i="1"/>
  <c r="E51" i="1"/>
  <c r="D51" i="1"/>
  <c r="B51" i="1" s="1"/>
  <c r="E50" i="1"/>
  <c r="E49" i="1" s="1"/>
  <c r="D50" i="1"/>
  <c r="B50" i="1" s="1"/>
  <c r="E48" i="1"/>
  <c r="D48" i="1"/>
  <c r="B48" i="1"/>
  <c r="E47" i="1"/>
  <c r="B47" i="1"/>
  <c r="E46" i="1"/>
  <c r="B46" i="1"/>
  <c r="E45" i="1"/>
  <c r="B45" i="1"/>
  <c r="E44" i="1"/>
  <c r="B44" i="1"/>
  <c r="E43" i="1"/>
  <c r="D43" i="1"/>
  <c r="B43" i="1" s="1"/>
  <c r="E42" i="1"/>
  <c r="C42" i="1"/>
  <c r="B42" i="1" s="1"/>
  <c r="B41" i="1"/>
  <c r="B40" i="1"/>
  <c r="E39" i="1"/>
  <c r="B39" i="1"/>
  <c r="E38" i="1"/>
  <c r="D38" i="1"/>
  <c r="B38" i="1"/>
  <c r="E36" i="1"/>
  <c r="B36" i="1"/>
  <c r="E35" i="1"/>
  <c r="D35" i="1"/>
  <c r="B35" i="1"/>
  <c r="E34" i="1"/>
  <c r="D34" i="1"/>
  <c r="B34" i="1" s="1"/>
  <c r="E33" i="1"/>
  <c r="D33" i="1"/>
  <c r="B33" i="1"/>
  <c r="E32" i="1"/>
  <c r="E31" i="1" s="1"/>
  <c r="D32" i="1"/>
  <c r="B32" i="1" s="1"/>
  <c r="E30" i="1"/>
  <c r="C30" i="1"/>
  <c r="B30" i="1"/>
  <c r="E29" i="1"/>
  <c r="D29" i="1"/>
  <c r="B29" i="1"/>
  <c r="C28" i="1"/>
  <c r="B28" i="1" s="1"/>
  <c r="B27" i="1"/>
  <c r="E26" i="1"/>
  <c r="D26" i="1"/>
  <c r="B26" i="1"/>
  <c r="E25" i="1"/>
  <c r="B25" i="1"/>
  <c r="E24" i="1"/>
  <c r="C24" i="1"/>
  <c r="B24" i="1" s="1"/>
  <c r="E23" i="1"/>
  <c r="B23" i="1"/>
  <c r="E22" i="1"/>
  <c r="B22" i="1"/>
  <c r="E21" i="1"/>
  <c r="B21" i="1"/>
  <c r="E20" i="1"/>
  <c r="B20" i="1"/>
  <c r="E19" i="1"/>
  <c r="C19" i="1"/>
  <c r="B19" i="1"/>
  <c r="E18" i="1"/>
  <c r="B18" i="1"/>
  <c r="B17" i="1"/>
  <c r="E16" i="1"/>
  <c r="B16" i="1"/>
  <c r="E15" i="1"/>
  <c r="B15" i="1"/>
  <c r="E14" i="1"/>
  <c r="B14" i="1"/>
  <c r="E13" i="1"/>
  <c r="C13" i="1"/>
  <c r="B13" i="1" s="1"/>
  <c r="E12" i="1"/>
  <c r="B12" i="1"/>
  <c r="E11" i="1"/>
  <c r="B11" i="1"/>
  <c r="E10" i="1"/>
  <c r="B10" i="1"/>
  <c r="E9" i="1"/>
  <c r="D9" i="1"/>
  <c r="B9" i="1" s="1"/>
  <c r="B54" i="1" l="1"/>
  <c r="B79" i="1" s="1"/>
  <c r="B91" i="1" s="1"/>
  <c r="C93" i="1" s="1"/>
  <c r="D79" i="1"/>
  <c r="D91" i="1" s="1"/>
  <c r="B82" i="1"/>
  <c r="B90" i="1" s="1"/>
  <c r="D93" i="1" l="1"/>
  <c r="B93" i="1" s="1"/>
</calcChain>
</file>

<file path=xl/sharedStrings.xml><?xml version="1.0" encoding="utf-8"?>
<sst xmlns="http://schemas.openxmlformats.org/spreadsheetml/2006/main" count="212" uniqueCount="106">
  <si>
    <t>KM - https://econ.unideb.hu/node/221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</si>
  <si>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</si>
  <si>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</si>
  <si>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</si>
  <si>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</si>
  <si>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</si>
  <si>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</si>
  <si>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</si>
  <si>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</si>
  <si>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</si>
  <si>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</si>
  <si>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</si>
  <si>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</si>
  <si>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</si>
  <si>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</si>
  <si>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</si>
  <si>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</si>
  <si>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Közgazdaságtani, módszertani és üzleti ismeretek</t>
  </si>
  <si>
    <t>Bevezetés a közgazdaságtanba</t>
  </si>
  <si>
    <t>K</t>
  </si>
  <si>
    <t>Gazdasági matematika I.</t>
  </si>
  <si>
    <t>G</t>
  </si>
  <si>
    <t>Marketing alapjai</t>
  </si>
  <si>
    <t>Számvitel</t>
  </si>
  <si>
    <t>Üzleti kommunikáció</t>
  </si>
  <si>
    <t>Gazdasági matematika II.</t>
  </si>
  <si>
    <t>Üzleti informatika</t>
  </si>
  <si>
    <t>Mikroökonómia</t>
  </si>
  <si>
    <t>Bevezetés a közgazdaságtanba, Gazdasági matematika I.</t>
  </si>
  <si>
    <t>Vállalatgazdaságtan</t>
  </si>
  <si>
    <t>Pénzügytan</t>
  </si>
  <si>
    <t xml:space="preserve">Üzleti szaknyelv I. </t>
  </si>
  <si>
    <t>Statisztika I.</t>
  </si>
  <si>
    <t>Menedzsment</t>
  </si>
  <si>
    <t>Makroökonómia</t>
  </si>
  <si>
    <t>Értékteremtő folyamatok menedzsmentje</t>
  </si>
  <si>
    <t xml:space="preserve">Üzleti szaknyelv II. </t>
  </si>
  <si>
    <t>Statisztika II.</t>
  </si>
  <si>
    <t>Statisztika I., Gazdasági matematika II.</t>
  </si>
  <si>
    <t>Környezetgazdaságtan</t>
  </si>
  <si>
    <t>Nemzetközi közgazdaságtan</t>
  </si>
  <si>
    <t>Mikroökonómia, Makroökonómia</t>
  </si>
  <si>
    <t xml:space="preserve">Üzleti szaknyelv III. </t>
  </si>
  <si>
    <t>SZ</t>
  </si>
  <si>
    <t>Gazdasági közjog</t>
  </si>
  <si>
    <t>Üzleti tervezés</t>
  </si>
  <si>
    <t>Társadalomtudományi alapismeretek</t>
  </si>
  <si>
    <t>Gazdasági magánjog</t>
  </si>
  <si>
    <t>EU ismeretek</t>
  </si>
  <si>
    <t>Filozófia</t>
  </si>
  <si>
    <t>Szociológia</t>
  </si>
  <si>
    <t>Világgazdaságtan</t>
  </si>
  <si>
    <t>Kereskedelmi és marketing szakmai ismeretek</t>
  </si>
  <si>
    <t>Kereskedelmi áruismeret</t>
  </si>
  <si>
    <t>Marketing menedzsment</t>
  </si>
  <si>
    <t>Vállalati pénzügyek</t>
  </si>
  <si>
    <t>Marketingtervezés és -elemzés</t>
  </si>
  <si>
    <t>Marketingkutatás</t>
  </si>
  <si>
    <t>Marketingkommunikáció</t>
  </si>
  <si>
    <t>Projektmenedzsment</t>
  </si>
  <si>
    <t>Szervezeti magatartás</t>
  </si>
  <si>
    <t>Gazdasági elemzés</t>
  </si>
  <si>
    <t>Vállalatirányítási rendszerek</t>
  </si>
  <si>
    <t>Médiagazdaságtan</t>
  </si>
  <si>
    <t>Marketing stratégiák specializáció</t>
  </si>
  <si>
    <t>Termék- és márkamenedzsment</t>
  </si>
  <si>
    <t>Árpolitika a marketingben</t>
  </si>
  <si>
    <t>Fogyasztói magatartás</t>
  </si>
  <si>
    <t>Szolgáltatásmarketing</t>
  </si>
  <si>
    <t>Marketingcsatorna tervezése és elemzése</t>
  </si>
  <si>
    <t>Nemzetközi marketing</t>
  </si>
  <si>
    <t>Reklám és reklámtervezés</t>
  </si>
  <si>
    <t>Nonprofit és kisvállalati marketing</t>
  </si>
  <si>
    <t>Online marketing</t>
  </si>
  <si>
    <t>Kereskedelmi stratégiák specializáció</t>
  </si>
  <si>
    <t>Nemzetközi kereskedelempolitika</t>
  </si>
  <si>
    <t>Nemzetközi üzleti ismeretek</t>
  </si>
  <si>
    <t>Marketinglogisztika</t>
  </si>
  <si>
    <t>Kereskedelmi ügyletek, vámismeret</t>
  </si>
  <si>
    <t>Kiskereskedelmi marketing</t>
  </si>
  <si>
    <t>E-kereskedelem</t>
  </si>
  <si>
    <t>Kereskedelmi és szolgáltató vállalatok gazdaságtana</t>
  </si>
  <si>
    <t>Kereskedelmi vállalati stratégiák</t>
  </si>
  <si>
    <t>Online marketing és digitális tartalomgyártó specializáció</t>
  </si>
  <si>
    <t>Keresőgép-marketing</t>
  </si>
  <si>
    <t>Digitális analitika</t>
  </si>
  <si>
    <t>Inbound (tartalom) marketing</t>
  </si>
  <si>
    <t>Közösségimédia-marketing</t>
  </si>
  <si>
    <t>Webergonómia és webdesign</t>
  </si>
  <si>
    <t>Webfejlesztés alapjai nem programozóknak</t>
  </si>
  <si>
    <t>AI marketingeszközök</t>
  </si>
  <si>
    <t>Digitális jog és etika a tartalomgyártásban</t>
  </si>
  <si>
    <t>Összesen</t>
  </si>
  <si>
    <t>Kritériumfeltételek ***</t>
  </si>
  <si>
    <t>szabadon választható 1. tárgy</t>
  </si>
  <si>
    <t>szabadon választható 2. tárgy</t>
  </si>
  <si>
    <t>szabadon választható 3. tárgy</t>
  </si>
  <si>
    <t>Matematika kritériumtantárgy</t>
  </si>
  <si>
    <t>Szakdolgozat 1</t>
  </si>
  <si>
    <t>Szakdolgozat 2</t>
  </si>
  <si>
    <t>Szakdolgozat 3</t>
  </si>
  <si>
    <t>Gyakorlat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</si>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</sst>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  <xf numFmtId="0" fontId="2" fillId="0" borderId="0" xfId="1" applyFont="1"/>
  </cellXfs>
  <cellStyles count="3">
    <cellStyle name="Normál" xfId="0" builtinId="0"/>
    <cellStyle name="Normál 2" xfId="2" xr:uid="{947194F1-11BD-433C-9BC8-6A43CA4F1644}"/>
    <cellStyle name="Normál 3" xfId="1" xr:uid="{17EC7F65-2328-40C9-BF21-48421DB15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005A-66F1-43F8-B439-EA9F862C6F3C}">
  <dimension ref="A1:AH98"/>
  <sheetViews>
    <sheetView tabSelected="1" topLeftCell="A72" workbookViewId="0">
      <selection sqref="A1:AH98"/>
    </sheetView>
  </sheetViews>
  <sheetFormatPr defaultRowHeight="15" x14ac:dyDescent="0.25"/>
  <cols>
    <col min="1" max="1" width="43.28515625" customWidth="1"/>
    <col min="2" max="2" width="6.7109375" customWidth="1"/>
    <col min="3" max="3" width="6.28515625" customWidth="1"/>
    <col min="4" max="4" width="6.7109375" customWidth="1"/>
    <col min="5" max="5" width="6.28515625" customWidth="1"/>
    <col min="6" max="6" width="23.7109375" customWidth="1"/>
    <col min="7" max="7" width="3.7109375" customWidth="1"/>
    <col min="8" max="8" width="3.85546875" customWidth="1"/>
    <col min="9" max="9" width="3.28515625" customWidth="1"/>
    <col min="10" max="10" width="6.7109375" customWidth="1"/>
    <col min="11" max="12" width="3.85546875" customWidth="1"/>
    <col min="13" max="13" width="4.140625" customWidth="1"/>
    <col min="14" max="14" width="7.5703125" customWidth="1"/>
    <col min="15" max="16" width="3.85546875" customWidth="1"/>
    <col min="17" max="17" width="4" customWidth="1"/>
    <col min="18" max="18" width="6.5703125" customWidth="1"/>
    <col min="19" max="20" width="3.85546875" customWidth="1"/>
    <col min="21" max="21" width="4.140625" customWidth="1"/>
    <col min="22" max="22" width="7.5703125" customWidth="1"/>
    <col min="23" max="24" width="3.85546875" customWidth="1"/>
    <col min="25" max="25" width="4" customWidth="1"/>
    <col min="26" max="26" width="6.5703125" customWidth="1"/>
    <col min="27" max="29" width="3.85546875" customWidth="1"/>
    <col min="30" max="30" width="6.28515625" customWidth="1"/>
    <col min="31" max="31" width="2.7109375" customWidth="1"/>
    <col min="32" max="32" width="3.85546875" customWidth="1"/>
    <col min="33" max="33" width="4" customWidth="1"/>
    <col min="34" max="34" width="6.5703125" customWidth="1"/>
  </cols>
  <sheetData>
    <row r="1" spans="1:34" ht="15.75" x14ac:dyDescent="0.25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5">
      <c r="A2" s="4" t="s">
        <v>1</v>
      </c>
      <c r="B2" s="4" t="s">
        <v>2</v>
      </c>
      <c r="C2" s="4"/>
      <c r="D2" s="4"/>
      <c r="E2" s="4"/>
      <c r="F2" s="4" t="s">
        <v>3</v>
      </c>
      <c r="G2" s="5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5">
      <c r="A3" s="4"/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5.75" x14ac:dyDescent="0.25">
      <c r="A4" s="4"/>
      <c r="B4" s="6" t="s">
        <v>5</v>
      </c>
      <c r="C4" s="6" t="s">
        <v>6</v>
      </c>
      <c r="D4" s="6" t="s">
        <v>7</v>
      </c>
      <c r="E4" s="7" t="s">
        <v>8</v>
      </c>
      <c r="F4" s="4"/>
      <c r="G4" s="4" t="s">
        <v>9</v>
      </c>
      <c r="H4" s="4"/>
      <c r="I4" s="4"/>
      <c r="J4" s="4"/>
      <c r="K4" s="4"/>
      <c r="L4" s="4"/>
      <c r="M4" s="4"/>
      <c r="N4" s="4"/>
      <c r="O4" s="4" t="s">
        <v>10</v>
      </c>
      <c r="P4" s="4"/>
      <c r="Q4" s="4"/>
      <c r="R4" s="4"/>
      <c r="S4" s="4"/>
      <c r="T4" s="4"/>
      <c r="U4" s="4"/>
      <c r="V4" s="4"/>
      <c r="W4" s="4" t="s">
        <v>11</v>
      </c>
      <c r="X4" s="4"/>
      <c r="Y4" s="4"/>
      <c r="Z4" s="4"/>
      <c r="AA4" s="4"/>
      <c r="AB4" s="4"/>
      <c r="AC4" s="4"/>
      <c r="AD4" s="4"/>
      <c r="AE4" s="4" t="s">
        <v>12</v>
      </c>
      <c r="AF4" s="4"/>
      <c r="AG4" s="4"/>
      <c r="AH4" s="4"/>
    </row>
    <row r="5" spans="1:34" ht="15.75" x14ac:dyDescent="0.25">
      <c r="A5" s="4"/>
      <c r="B5" s="6"/>
      <c r="C5" s="6"/>
      <c r="D5" s="6"/>
      <c r="E5" s="7"/>
      <c r="F5" s="4"/>
      <c r="G5" s="4">
        <v>1</v>
      </c>
      <c r="H5" s="4"/>
      <c r="I5" s="4"/>
      <c r="J5" s="4"/>
      <c r="K5" s="4">
        <v>2</v>
      </c>
      <c r="L5" s="4"/>
      <c r="M5" s="4"/>
      <c r="N5" s="4"/>
      <c r="O5" s="4">
        <v>3</v>
      </c>
      <c r="P5" s="4"/>
      <c r="Q5" s="4"/>
      <c r="R5" s="4"/>
      <c r="S5" s="4">
        <v>4</v>
      </c>
      <c r="T5" s="4"/>
      <c r="U5" s="4"/>
      <c r="V5" s="4"/>
      <c r="W5" s="4">
        <v>5</v>
      </c>
      <c r="X5" s="4"/>
      <c r="Y5" s="4"/>
      <c r="Z5" s="4"/>
      <c r="AA5" s="4">
        <v>6</v>
      </c>
      <c r="AB5" s="4"/>
      <c r="AC5" s="4"/>
      <c r="AD5" s="4"/>
      <c r="AE5" s="4">
        <v>7</v>
      </c>
      <c r="AF5" s="4"/>
      <c r="AG5" s="4"/>
      <c r="AH5" s="4"/>
    </row>
    <row r="6" spans="1:34" ht="15.75" x14ac:dyDescent="0.25">
      <c r="A6" s="4"/>
      <c r="B6" s="6"/>
      <c r="C6" s="6"/>
      <c r="D6" s="6"/>
      <c r="E6" s="7"/>
      <c r="F6" s="4"/>
      <c r="G6" s="4">
        <v>15</v>
      </c>
      <c r="H6" s="4"/>
      <c r="I6" s="4"/>
      <c r="J6" s="4"/>
      <c r="K6" s="4">
        <v>15</v>
      </c>
      <c r="L6" s="4"/>
      <c r="M6" s="4"/>
      <c r="N6" s="4"/>
      <c r="O6" s="4">
        <v>15</v>
      </c>
      <c r="P6" s="4"/>
      <c r="Q6" s="4"/>
      <c r="R6" s="4"/>
      <c r="S6" s="4">
        <v>15</v>
      </c>
      <c r="T6" s="4"/>
      <c r="U6" s="4"/>
      <c r="V6" s="4"/>
      <c r="W6" s="4">
        <v>15</v>
      </c>
      <c r="X6" s="4"/>
      <c r="Y6" s="4"/>
      <c r="Z6" s="4"/>
      <c r="AA6" s="4">
        <v>15</v>
      </c>
      <c r="AB6" s="4"/>
      <c r="AC6" s="4"/>
      <c r="AD6" s="4"/>
      <c r="AE6" s="4">
        <v>15</v>
      </c>
      <c r="AF6" s="4"/>
      <c r="AG6" s="4"/>
      <c r="AH6" s="4"/>
    </row>
    <row r="7" spans="1:34" ht="31.5" x14ac:dyDescent="0.25">
      <c r="A7" s="4"/>
      <c r="B7" s="6"/>
      <c r="C7" s="6"/>
      <c r="D7" s="6"/>
      <c r="E7" s="7"/>
      <c r="F7" s="4"/>
      <c r="G7" s="8" t="s">
        <v>13</v>
      </c>
      <c r="H7" s="8" t="s">
        <v>14</v>
      </c>
      <c r="I7" s="8" t="s">
        <v>15</v>
      </c>
      <c r="J7" s="8" t="s">
        <v>16</v>
      </c>
      <c r="K7" s="8" t="s">
        <v>13</v>
      </c>
      <c r="L7" s="8" t="s">
        <v>14</v>
      </c>
      <c r="M7" s="8" t="s">
        <v>15</v>
      </c>
      <c r="N7" s="8" t="s">
        <v>16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13</v>
      </c>
      <c r="X7" s="8" t="s">
        <v>14</v>
      </c>
      <c r="Y7" s="8" t="s">
        <v>15</v>
      </c>
      <c r="Z7" s="8" t="s">
        <v>16</v>
      </c>
      <c r="AA7" s="8" t="s">
        <v>13</v>
      </c>
      <c r="AB7" s="8" t="s">
        <v>14</v>
      </c>
      <c r="AC7" s="8" t="s">
        <v>15</v>
      </c>
      <c r="AD7" s="8" t="s">
        <v>16</v>
      </c>
      <c r="AE7" s="8" t="s">
        <v>13</v>
      </c>
      <c r="AF7" s="8" t="s">
        <v>14</v>
      </c>
      <c r="AG7" s="8" t="s">
        <v>15</v>
      </c>
      <c r="AH7" s="8" t="s">
        <v>16</v>
      </c>
    </row>
    <row r="8" spans="1:34" ht="15.75" x14ac:dyDescent="0.25">
      <c r="A8" s="9" t="s">
        <v>17</v>
      </c>
      <c r="B8" s="9"/>
      <c r="C8" s="9"/>
      <c r="D8" s="9"/>
      <c r="E8" s="10">
        <v>86</v>
      </c>
      <c r="F8" s="8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34" ht="15.75" x14ac:dyDescent="0.25">
      <c r="A9" s="12" t="s">
        <v>18</v>
      </c>
      <c r="B9" s="8">
        <f t="shared" ref="B9:B30" si="0">C9+D9</f>
        <v>28</v>
      </c>
      <c r="C9" s="8">
        <v>28</v>
      </c>
      <c r="D9" s="8">
        <f t="shared" ref="C9:D30" si="1">(H9+L9+P9+T9+X9+AB9)*15</f>
        <v>0</v>
      </c>
      <c r="E9" s="13">
        <f t="shared" ref="E9:E30" si="2">+J9+N9+R9+V9+Z9+AD9+AH9</f>
        <v>3</v>
      </c>
      <c r="F9" s="8"/>
      <c r="G9" s="8">
        <v>2</v>
      </c>
      <c r="H9" s="8">
        <v>0</v>
      </c>
      <c r="I9" s="8" t="s">
        <v>19</v>
      </c>
      <c r="J9" s="8">
        <v>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5.75" x14ac:dyDescent="0.25">
      <c r="A10" s="12" t="s">
        <v>20</v>
      </c>
      <c r="B10" s="8">
        <f t="shared" si="0"/>
        <v>56</v>
      </c>
      <c r="C10" s="8">
        <v>28</v>
      </c>
      <c r="D10" s="8">
        <v>28</v>
      </c>
      <c r="E10" s="13">
        <f t="shared" si="2"/>
        <v>5</v>
      </c>
      <c r="F10" s="8"/>
      <c r="G10" s="8">
        <v>2</v>
      </c>
      <c r="H10" s="8">
        <v>2</v>
      </c>
      <c r="I10" s="8" t="s">
        <v>21</v>
      </c>
      <c r="J10" s="8">
        <v>5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5.75" x14ac:dyDescent="0.25">
      <c r="A11" s="12" t="s">
        <v>22</v>
      </c>
      <c r="B11" s="8">
        <f t="shared" si="0"/>
        <v>42</v>
      </c>
      <c r="C11" s="8">
        <v>28</v>
      </c>
      <c r="D11" s="8">
        <v>14</v>
      </c>
      <c r="E11" s="13">
        <f t="shared" si="2"/>
        <v>4</v>
      </c>
      <c r="F11" s="8"/>
      <c r="G11" s="8">
        <v>2</v>
      </c>
      <c r="H11" s="8">
        <v>1</v>
      </c>
      <c r="I11" s="8" t="s">
        <v>19</v>
      </c>
      <c r="J11" s="8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5.75" x14ac:dyDescent="0.25">
      <c r="A12" s="12" t="s">
        <v>23</v>
      </c>
      <c r="B12" s="8">
        <f t="shared" si="0"/>
        <v>56</v>
      </c>
      <c r="C12" s="8">
        <v>28</v>
      </c>
      <c r="D12" s="8">
        <v>28</v>
      </c>
      <c r="E12" s="13">
        <f t="shared" si="2"/>
        <v>5</v>
      </c>
      <c r="F12" s="8"/>
      <c r="G12" s="8">
        <v>2</v>
      </c>
      <c r="H12" s="8">
        <v>2</v>
      </c>
      <c r="I12" s="8" t="s">
        <v>19</v>
      </c>
      <c r="J12" s="8">
        <v>5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5.75" x14ac:dyDescent="0.25">
      <c r="A13" s="14" t="s">
        <v>24</v>
      </c>
      <c r="B13" s="8">
        <f t="shared" si="0"/>
        <v>28</v>
      </c>
      <c r="C13" s="8">
        <f t="shared" si="1"/>
        <v>0</v>
      </c>
      <c r="D13" s="8">
        <v>28</v>
      </c>
      <c r="E13" s="13">
        <f t="shared" si="2"/>
        <v>3</v>
      </c>
      <c r="F13" s="15"/>
      <c r="G13" s="8">
        <v>0</v>
      </c>
      <c r="H13" s="8">
        <v>2</v>
      </c>
      <c r="I13" s="8" t="s">
        <v>21</v>
      </c>
      <c r="J13" s="8">
        <v>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6"/>
    </row>
    <row r="14" spans="1:34" ht="15.75" x14ac:dyDescent="0.25">
      <c r="A14" s="12" t="s">
        <v>25</v>
      </c>
      <c r="B14" s="8">
        <f t="shared" si="0"/>
        <v>56</v>
      </c>
      <c r="C14" s="8">
        <v>28</v>
      </c>
      <c r="D14" s="8">
        <v>28</v>
      </c>
      <c r="E14" s="13">
        <f t="shared" si="2"/>
        <v>5</v>
      </c>
      <c r="F14" s="8" t="s">
        <v>20</v>
      </c>
      <c r="G14" s="8"/>
      <c r="H14" s="8"/>
      <c r="I14" s="8"/>
      <c r="J14" s="8"/>
      <c r="K14" s="8">
        <v>2</v>
      </c>
      <c r="L14" s="8">
        <v>2</v>
      </c>
      <c r="M14" s="8" t="s">
        <v>19</v>
      </c>
      <c r="N14" s="8">
        <v>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5.75" x14ac:dyDescent="0.25">
      <c r="A15" s="12" t="s">
        <v>26</v>
      </c>
      <c r="B15" s="8">
        <f t="shared" si="0"/>
        <v>42</v>
      </c>
      <c r="C15" s="8">
        <v>14</v>
      </c>
      <c r="D15" s="8">
        <v>28</v>
      </c>
      <c r="E15" s="13">
        <f t="shared" si="2"/>
        <v>3</v>
      </c>
      <c r="F15" s="8"/>
      <c r="G15" s="8"/>
      <c r="H15" s="8"/>
      <c r="I15" s="8"/>
      <c r="J15" s="8"/>
      <c r="K15" s="8">
        <v>1</v>
      </c>
      <c r="L15" s="8">
        <v>2</v>
      </c>
      <c r="M15" s="8" t="s">
        <v>21</v>
      </c>
      <c r="N15" s="8">
        <v>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47.25" x14ac:dyDescent="0.25">
      <c r="A16" s="12" t="s">
        <v>27</v>
      </c>
      <c r="B16" s="8">
        <f t="shared" si="0"/>
        <v>56</v>
      </c>
      <c r="C16" s="8">
        <v>28</v>
      </c>
      <c r="D16" s="8">
        <v>28</v>
      </c>
      <c r="E16" s="13">
        <f t="shared" si="2"/>
        <v>5</v>
      </c>
      <c r="F16" s="8" t="s">
        <v>28</v>
      </c>
      <c r="G16" s="8"/>
      <c r="H16" s="8"/>
      <c r="I16" s="8"/>
      <c r="J16" s="8"/>
      <c r="K16" s="8">
        <v>2</v>
      </c>
      <c r="L16" s="8">
        <v>2</v>
      </c>
      <c r="M16" s="8" t="s">
        <v>19</v>
      </c>
      <c r="N16" s="8">
        <v>5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5.75" x14ac:dyDescent="0.25">
      <c r="A17" s="12" t="s">
        <v>29</v>
      </c>
      <c r="B17" s="8">
        <f t="shared" si="0"/>
        <v>56</v>
      </c>
      <c r="C17" s="8">
        <v>28</v>
      </c>
      <c r="D17" s="8">
        <v>28</v>
      </c>
      <c r="E17" s="13">
        <v>5</v>
      </c>
      <c r="F17" s="8"/>
      <c r="G17" s="8"/>
      <c r="H17" s="8"/>
      <c r="I17" s="8"/>
      <c r="J17" s="8"/>
      <c r="K17" s="8">
        <v>2</v>
      </c>
      <c r="L17" s="8">
        <v>2</v>
      </c>
      <c r="M17" s="8" t="s">
        <v>19</v>
      </c>
      <c r="N17" s="8">
        <v>5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5.75" x14ac:dyDescent="0.25">
      <c r="A18" s="12" t="s">
        <v>30</v>
      </c>
      <c r="B18" s="8">
        <f t="shared" si="0"/>
        <v>56</v>
      </c>
      <c r="C18" s="8">
        <v>28</v>
      </c>
      <c r="D18" s="8">
        <v>28</v>
      </c>
      <c r="E18" s="13">
        <f t="shared" si="2"/>
        <v>4</v>
      </c>
      <c r="F18" s="8"/>
      <c r="G18" s="8"/>
      <c r="H18" s="8"/>
      <c r="I18" s="8"/>
      <c r="J18" s="8"/>
      <c r="K18" s="8">
        <v>2</v>
      </c>
      <c r="L18" s="8">
        <v>2</v>
      </c>
      <c r="M18" s="8" t="s">
        <v>21</v>
      </c>
      <c r="N18" s="8">
        <v>4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5.75" x14ac:dyDescent="0.25">
      <c r="A19" s="12" t="s">
        <v>31</v>
      </c>
      <c r="B19" s="8">
        <f t="shared" si="0"/>
        <v>56</v>
      </c>
      <c r="C19" s="8">
        <f t="shared" si="1"/>
        <v>0</v>
      </c>
      <c r="D19" s="8">
        <v>56</v>
      </c>
      <c r="E19" s="13">
        <f t="shared" si="2"/>
        <v>3</v>
      </c>
      <c r="F19" s="8"/>
      <c r="G19" s="8"/>
      <c r="H19" s="8"/>
      <c r="I19" s="8"/>
      <c r="J19" s="8"/>
      <c r="K19" s="8">
        <v>0</v>
      </c>
      <c r="L19" s="8">
        <v>4</v>
      </c>
      <c r="M19" s="8" t="s">
        <v>21</v>
      </c>
      <c r="N19" s="8">
        <v>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x14ac:dyDescent="0.25">
      <c r="A20" s="12" t="s">
        <v>32</v>
      </c>
      <c r="B20" s="8">
        <f t="shared" si="0"/>
        <v>56</v>
      </c>
      <c r="C20" s="8">
        <v>28</v>
      </c>
      <c r="D20" s="8">
        <v>28</v>
      </c>
      <c r="E20" s="13">
        <f t="shared" si="2"/>
        <v>5</v>
      </c>
      <c r="F20" s="8" t="s">
        <v>20</v>
      </c>
      <c r="G20" s="8"/>
      <c r="H20" s="8"/>
      <c r="I20" s="8"/>
      <c r="J20" s="8"/>
      <c r="K20" s="8"/>
      <c r="L20" s="8"/>
      <c r="M20" s="8"/>
      <c r="N20" s="8"/>
      <c r="O20" s="8">
        <v>2</v>
      </c>
      <c r="P20" s="8">
        <v>2</v>
      </c>
      <c r="Q20" s="8" t="s">
        <v>21</v>
      </c>
      <c r="R20" s="8">
        <v>5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5.75" x14ac:dyDescent="0.25">
      <c r="A21" s="12" t="s">
        <v>33</v>
      </c>
      <c r="B21" s="8">
        <f t="shared" si="0"/>
        <v>42</v>
      </c>
      <c r="C21" s="8">
        <v>28</v>
      </c>
      <c r="D21" s="8">
        <v>14</v>
      </c>
      <c r="E21" s="13">
        <f t="shared" si="2"/>
        <v>3</v>
      </c>
      <c r="F21" s="8"/>
      <c r="G21" s="8"/>
      <c r="H21" s="8"/>
      <c r="I21" s="8"/>
      <c r="J21" s="8"/>
      <c r="K21" s="8"/>
      <c r="L21" s="8"/>
      <c r="M21" s="8"/>
      <c r="N21" s="8"/>
      <c r="O21" s="8">
        <v>2</v>
      </c>
      <c r="P21" s="8">
        <v>1</v>
      </c>
      <c r="Q21" s="8" t="s">
        <v>19</v>
      </c>
      <c r="R21" s="8">
        <v>3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47.25" x14ac:dyDescent="0.25">
      <c r="A22" s="12" t="s">
        <v>34</v>
      </c>
      <c r="B22" s="8">
        <f t="shared" si="0"/>
        <v>56</v>
      </c>
      <c r="C22" s="8">
        <v>28</v>
      </c>
      <c r="D22" s="8">
        <v>28</v>
      </c>
      <c r="E22" s="13">
        <f t="shared" si="2"/>
        <v>5</v>
      </c>
      <c r="F22" s="8" t="s">
        <v>28</v>
      </c>
      <c r="G22" s="8"/>
      <c r="H22" s="8"/>
      <c r="I22" s="8"/>
      <c r="J22" s="8"/>
      <c r="K22" s="8"/>
      <c r="L22" s="8"/>
      <c r="M22" s="8"/>
      <c r="N22" s="8"/>
      <c r="O22" s="8">
        <v>2</v>
      </c>
      <c r="P22" s="8">
        <v>2</v>
      </c>
      <c r="Q22" s="8" t="s">
        <v>19</v>
      </c>
      <c r="R22" s="8">
        <v>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.75" x14ac:dyDescent="0.25">
      <c r="A23" s="12" t="s">
        <v>35</v>
      </c>
      <c r="B23" s="8">
        <f t="shared" si="0"/>
        <v>42</v>
      </c>
      <c r="C23" s="8">
        <v>28</v>
      </c>
      <c r="D23" s="8">
        <v>14</v>
      </c>
      <c r="E23" s="13">
        <f t="shared" si="2"/>
        <v>4</v>
      </c>
      <c r="F23" s="8"/>
      <c r="G23" s="8"/>
      <c r="H23" s="8"/>
      <c r="I23" s="8"/>
      <c r="J23" s="8"/>
      <c r="K23" s="8"/>
      <c r="L23" s="8"/>
      <c r="M23" s="8"/>
      <c r="N23" s="8"/>
      <c r="O23" s="8">
        <v>2</v>
      </c>
      <c r="P23" s="8">
        <v>1</v>
      </c>
      <c r="Q23" s="8" t="s">
        <v>19</v>
      </c>
      <c r="R23" s="8">
        <v>4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31.5" x14ac:dyDescent="0.25">
      <c r="A24" s="12" t="s">
        <v>36</v>
      </c>
      <c r="B24" s="8">
        <f t="shared" si="0"/>
        <v>56</v>
      </c>
      <c r="C24" s="8">
        <f t="shared" si="1"/>
        <v>0</v>
      </c>
      <c r="D24" s="8">
        <v>56</v>
      </c>
      <c r="E24" s="13">
        <f t="shared" si="2"/>
        <v>3</v>
      </c>
      <c r="F24" s="12" t="s">
        <v>31</v>
      </c>
      <c r="G24" s="8"/>
      <c r="H24" s="8"/>
      <c r="I24" s="8"/>
      <c r="J24" s="8"/>
      <c r="K24" s="8"/>
      <c r="L24" s="8"/>
      <c r="M24" s="8"/>
      <c r="N24" s="8"/>
      <c r="O24" s="8">
        <v>0</v>
      </c>
      <c r="P24" s="8">
        <v>4</v>
      </c>
      <c r="Q24" s="8" t="s">
        <v>14</v>
      </c>
      <c r="R24" s="8">
        <v>3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31.5" x14ac:dyDescent="0.25">
      <c r="A25" s="12" t="s">
        <v>37</v>
      </c>
      <c r="B25" s="8">
        <f t="shared" si="0"/>
        <v>56</v>
      </c>
      <c r="C25" s="8">
        <v>28</v>
      </c>
      <c r="D25" s="8">
        <v>28</v>
      </c>
      <c r="E25" s="13">
        <f t="shared" si="2"/>
        <v>5</v>
      </c>
      <c r="F25" s="8" t="s">
        <v>38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>
        <v>2</v>
      </c>
      <c r="T25" s="8">
        <v>2</v>
      </c>
      <c r="U25" s="8" t="s">
        <v>19</v>
      </c>
      <c r="V25" s="8">
        <v>5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5.75" x14ac:dyDescent="0.25">
      <c r="A26" s="12" t="s">
        <v>39</v>
      </c>
      <c r="B26" s="8">
        <f t="shared" si="0"/>
        <v>28</v>
      </c>
      <c r="C26" s="8">
        <v>28</v>
      </c>
      <c r="D26" s="8">
        <f t="shared" si="1"/>
        <v>0</v>
      </c>
      <c r="E26" s="13">
        <f t="shared" si="2"/>
        <v>3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>
        <v>2</v>
      </c>
      <c r="T26" s="8">
        <v>0</v>
      </c>
      <c r="U26" s="8" t="s">
        <v>19</v>
      </c>
      <c r="V26" s="8">
        <v>3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31.5" x14ac:dyDescent="0.25">
      <c r="A27" s="17" t="s">
        <v>40</v>
      </c>
      <c r="B27" s="8">
        <f t="shared" si="0"/>
        <v>56</v>
      </c>
      <c r="C27" s="8">
        <v>28</v>
      </c>
      <c r="D27" s="8">
        <v>28</v>
      </c>
      <c r="E27" s="13">
        <v>3</v>
      </c>
      <c r="F27" s="8" t="s">
        <v>41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>
        <v>2</v>
      </c>
      <c r="T27" s="8">
        <v>2</v>
      </c>
      <c r="U27" s="8" t="s">
        <v>19</v>
      </c>
      <c r="V27" s="8">
        <v>3</v>
      </c>
      <c r="W27" s="8"/>
      <c r="X27" s="8"/>
      <c r="Y27" s="8"/>
      <c r="Z27" s="8"/>
      <c r="AA27" s="8"/>
      <c r="AB27" s="8"/>
      <c r="AC27" s="8"/>
      <c r="AD27" s="16"/>
      <c r="AE27" s="8"/>
      <c r="AF27" s="8"/>
      <c r="AG27" s="8"/>
      <c r="AH27" s="8"/>
    </row>
    <row r="28" spans="1:34" ht="15.75" x14ac:dyDescent="0.25">
      <c r="A28" s="12" t="s">
        <v>42</v>
      </c>
      <c r="B28" s="8">
        <f t="shared" si="0"/>
        <v>56</v>
      </c>
      <c r="C28" s="8">
        <f t="shared" si="1"/>
        <v>0</v>
      </c>
      <c r="D28" s="8">
        <v>56</v>
      </c>
      <c r="E28" s="13">
        <v>3</v>
      </c>
      <c r="F28" s="12" t="s">
        <v>36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>
        <v>0</v>
      </c>
      <c r="T28" s="8">
        <v>4</v>
      </c>
      <c r="U28" s="8" t="s">
        <v>43</v>
      </c>
      <c r="V28" s="8">
        <v>3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5.75" x14ac:dyDescent="0.25">
      <c r="A29" s="12" t="s">
        <v>44</v>
      </c>
      <c r="B29" s="8">
        <f t="shared" si="0"/>
        <v>28</v>
      </c>
      <c r="C29" s="8">
        <v>28</v>
      </c>
      <c r="D29" s="8">
        <f t="shared" si="1"/>
        <v>0</v>
      </c>
      <c r="E29" s="13">
        <f t="shared" si="2"/>
        <v>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>
        <v>2</v>
      </c>
      <c r="X29" s="8">
        <v>0</v>
      </c>
      <c r="Y29" s="8" t="s">
        <v>19</v>
      </c>
      <c r="Z29" s="8">
        <v>3</v>
      </c>
      <c r="AA29" s="8"/>
      <c r="AB29" s="8"/>
      <c r="AC29" s="8"/>
      <c r="AD29" s="8"/>
      <c r="AE29" s="8"/>
      <c r="AF29" s="8"/>
      <c r="AG29" s="8"/>
      <c r="AH29" s="8"/>
    </row>
    <row r="30" spans="1:34" ht="15.75" x14ac:dyDescent="0.25">
      <c r="A30" s="12" t="s">
        <v>45</v>
      </c>
      <c r="B30" s="8">
        <f t="shared" si="0"/>
        <v>28</v>
      </c>
      <c r="C30" s="8">
        <f t="shared" si="1"/>
        <v>0</v>
      </c>
      <c r="D30" s="8">
        <v>28</v>
      </c>
      <c r="E30" s="13">
        <f t="shared" si="2"/>
        <v>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>
        <v>0</v>
      </c>
      <c r="AB30" s="8">
        <v>2</v>
      </c>
      <c r="AC30" s="8" t="s">
        <v>21</v>
      </c>
      <c r="AD30" s="8">
        <v>4</v>
      </c>
      <c r="AE30" s="8"/>
      <c r="AF30" s="8"/>
      <c r="AG30" s="8"/>
      <c r="AH30" s="8"/>
    </row>
    <row r="31" spans="1:34" ht="15.75" x14ac:dyDescent="0.25">
      <c r="A31" s="18" t="s">
        <v>46</v>
      </c>
      <c r="B31" s="18"/>
      <c r="C31" s="18"/>
      <c r="D31" s="18"/>
      <c r="E31" s="13">
        <f>SUM(E32:E36)</f>
        <v>15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5.75" x14ac:dyDescent="0.25">
      <c r="A32" s="12" t="s">
        <v>47</v>
      </c>
      <c r="B32" s="8">
        <f>SUM(C32:D32)</f>
        <v>28</v>
      </c>
      <c r="C32" s="8">
        <v>28</v>
      </c>
      <c r="D32" s="8">
        <f t="shared" ref="D32:D35" si="3">(H32+L32+P32+T32+X32+AB32)*15</f>
        <v>0</v>
      </c>
      <c r="E32" s="13">
        <f>+J32+N32+R32+V32+Z32+AD32+AH33</f>
        <v>3</v>
      </c>
      <c r="F32" s="8"/>
      <c r="G32" s="8">
        <v>2</v>
      </c>
      <c r="H32" s="8">
        <v>0</v>
      </c>
      <c r="I32" s="8" t="s">
        <v>19</v>
      </c>
      <c r="J32" s="8">
        <v>3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5.75" x14ac:dyDescent="0.25">
      <c r="A33" s="12" t="s">
        <v>48</v>
      </c>
      <c r="B33" s="8">
        <f>SUM(C33:D33)</f>
        <v>28</v>
      </c>
      <c r="C33" s="8">
        <v>28</v>
      </c>
      <c r="D33" s="8">
        <f t="shared" si="3"/>
        <v>0</v>
      </c>
      <c r="E33" s="13">
        <f>+J33+N33+R33+V33+Z33+AD33+AH35</f>
        <v>3</v>
      </c>
      <c r="F33" s="8"/>
      <c r="G33" s="8">
        <v>2</v>
      </c>
      <c r="H33" s="8">
        <v>0</v>
      </c>
      <c r="I33" s="8" t="s">
        <v>19</v>
      </c>
      <c r="J33" s="8">
        <v>3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5.75" x14ac:dyDescent="0.25">
      <c r="A34" s="17" t="s">
        <v>49</v>
      </c>
      <c r="B34" s="8">
        <f>SUM(C34:D34)</f>
        <v>28</v>
      </c>
      <c r="C34" s="8">
        <v>28</v>
      </c>
      <c r="D34" s="8">
        <f t="shared" si="3"/>
        <v>0</v>
      </c>
      <c r="E34" s="13">
        <f>+J34+N34+R34+V34+Z34+AD34+AH36</f>
        <v>3</v>
      </c>
      <c r="F34" s="8"/>
      <c r="G34" s="8">
        <v>2</v>
      </c>
      <c r="H34" s="8">
        <v>0</v>
      </c>
      <c r="I34" s="8" t="s">
        <v>19</v>
      </c>
      <c r="J34" s="8">
        <v>3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5.75" x14ac:dyDescent="0.25">
      <c r="A35" s="17" t="s">
        <v>50</v>
      </c>
      <c r="B35" s="8">
        <f>SUM(C35:D35)</f>
        <v>28</v>
      </c>
      <c r="C35" s="8">
        <v>28</v>
      </c>
      <c r="D35" s="8">
        <f t="shared" si="3"/>
        <v>0</v>
      </c>
      <c r="E35" s="13">
        <f>+J35+N35+R35+V35+Z35+AD35+AH36</f>
        <v>3</v>
      </c>
      <c r="F35" s="8"/>
      <c r="G35" s="8">
        <v>2</v>
      </c>
      <c r="H35" s="8">
        <v>0</v>
      </c>
      <c r="I35" s="8" t="s">
        <v>19</v>
      </c>
      <c r="J35" s="8">
        <v>3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5.75" x14ac:dyDescent="0.25">
      <c r="A36" s="17" t="s">
        <v>51</v>
      </c>
      <c r="B36" s="8">
        <f>SUM(C36:D36)</f>
        <v>42</v>
      </c>
      <c r="C36" s="8">
        <v>28</v>
      </c>
      <c r="D36" s="8">
        <v>14</v>
      </c>
      <c r="E36" s="13">
        <f>+J36+N36+R36+V36+Z36+AD36+AH36</f>
        <v>3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>
        <v>2</v>
      </c>
      <c r="X36" s="8">
        <v>1</v>
      </c>
      <c r="Y36" s="8" t="s">
        <v>19</v>
      </c>
      <c r="Z36" s="8">
        <v>3</v>
      </c>
      <c r="AA36" s="8"/>
      <c r="AB36" s="8"/>
      <c r="AC36" s="8"/>
      <c r="AD36" s="8"/>
      <c r="AE36" s="8"/>
      <c r="AF36" s="8"/>
      <c r="AG36" s="8"/>
      <c r="AH36" s="8"/>
    </row>
    <row r="37" spans="1:34" ht="15.75" x14ac:dyDescent="0.25">
      <c r="A37" s="9" t="s">
        <v>52</v>
      </c>
      <c r="B37" s="9"/>
      <c r="C37" s="9"/>
      <c r="D37" s="9"/>
      <c r="E37" s="13">
        <v>39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5.75" x14ac:dyDescent="0.25">
      <c r="A38" s="17" t="s">
        <v>53</v>
      </c>
      <c r="B38" s="8">
        <f t="shared" ref="B38:B48" si="4">SUM(C38:D38)</f>
        <v>28</v>
      </c>
      <c r="C38" s="8">
        <v>28</v>
      </c>
      <c r="D38" s="8">
        <f t="shared" ref="C38:D48" si="5">(H38+L38+P38+T38+X38+AB38)*15</f>
        <v>0</v>
      </c>
      <c r="E38" s="13">
        <f t="shared" ref="E38:E48" si="6">+J38+N38+R38+V38+Z38+AD38+AH38</f>
        <v>3</v>
      </c>
      <c r="F38" s="8"/>
      <c r="G38" s="8"/>
      <c r="H38" s="8"/>
      <c r="I38" s="8"/>
      <c r="J38" s="8"/>
      <c r="K38" s="8">
        <v>2</v>
      </c>
      <c r="L38" s="8">
        <v>0</v>
      </c>
      <c r="M38" s="8" t="s">
        <v>19</v>
      </c>
      <c r="N38" s="8">
        <v>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ht="15.75" x14ac:dyDescent="0.25">
      <c r="A39" s="17" t="s">
        <v>54</v>
      </c>
      <c r="B39" s="8">
        <f t="shared" si="4"/>
        <v>42</v>
      </c>
      <c r="C39" s="8">
        <v>28</v>
      </c>
      <c r="D39" s="8">
        <v>14</v>
      </c>
      <c r="E39" s="13">
        <f t="shared" si="6"/>
        <v>4</v>
      </c>
      <c r="F39" s="8" t="s">
        <v>22</v>
      </c>
      <c r="G39" s="8"/>
      <c r="H39" s="8"/>
      <c r="I39" s="8"/>
      <c r="J39" s="8"/>
      <c r="K39" s="8"/>
      <c r="L39" s="8"/>
      <c r="M39" s="8"/>
      <c r="N39" s="8"/>
      <c r="O39" s="8">
        <v>2</v>
      </c>
      <c r="P39" s="8">
        <v>1</v>
      </c>
      <c r="Q39" s="8" t="s">
        <v>19</v>
      </c>
      <c r="R39" s="8">
        <v>4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.75" x14ac:dyDescent="0.25">
      <c r="A40" s="17" t="s">
        <v>55</v>
      </c>
      <c r="B40" s="8">
        <f t="shared" si="4"/>
        <v>56</v>
      </c>
      <c r="C40" s="8">
        <v>28</v>
      </c>
      <c r="D40" s="8">
        <v>28</v>
      </c>
      <c r="E40" s="13">
        <v>4</v>
      </c>
      <c r="F40" s="8" t="s">
        <v>30</v>
      </c>
      <c r="G40" s="8"/>
      <c r="H40" s="8"/>
      <c r="I40" s="8"/>
      <c r="J40" s="8"/>
      <c r="K40" s="8"/>
      <c r="L40" s="8"/>
      <c r="M40" s="8"/>
      <c r="N40" s="8"/>
      <c r="O40" s="8">
        <v>2</v>
      </c>
      <c r="P40" s="8">
        <v>2</v>
      </c>
      <c r="Q40" s="8" t="s">
        <v>19</v>
      </c>
      <c r="R40" s="8">
        <v>4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5.75" x14ac:dyDescent="0.25">
      <c r="A41" s="17" t="s">
        <v>56</v>
      </c>
      <c r="B41" s="8">
        <f t="shared" si="4"/>
        <v>56</v>
      </c>
      <c r="C41" s="8">
        <v>28</v>
      </c>
      <c r="D41" s="8">
        <v>28</v>
      </c>
      <c r="E41" s="13">
        <v>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>
        <v>2</v>
      </c>
      <c r="T41" s="8">
        <v>2</v>
      </c>
      <c r="U41" s="8" t="s">
        <v>21</v>
      </c>
      <c r="V41" s="8">
        <v>4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ht="15.75" x14ac:dyDescent="0.25">
      <c r="A42" s="17" t="s">
        <v>57</v>
      </c>
      <c r="B42" s="8">
        <f t="shared" si="4"/>
        <v>28</v>
      </c>
      <c r="C42" s="8">
        <f t="shared" si="5"/>
        <v>0</v>
      </c>
      <c r="D42" s="8">
        <v>28</v>
      </c>
      <c r="E42" s="13">
        <f t="shared" si="6"/>
        <v>3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>
        <v>0</v>
      </c>
      <c r="T42" s="8">
        <v>2</v>
      </c>
      <c r="U42" s="8" t="s">
        <v>21</v>
      </c>
      <c r="V42" s="8">
        <v>3</v>
      </c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5.75" x14ac:dyDescent="0.25">
      <c r="A43" s="17" t="s">
        <v>58</v>
      </c>
      <c r="B43" s="8">
        <f t="shared" si="4"/>
        <v>28</v>
      </c>
      <c r="C43" s="8">
        <v>28</v>
      </c>
      <c r="D43" s="8">
        <f t="shared" si="5"/>
        <v>0</v>
      </c>
      <c r="E43" s="13">
        <f t="shared" si="6"/>
        <v>3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>
        <v>2</v>
      </c>
      <c r="T43" s="8">
        <v>0</v>
      </c>
      <c r="U43" s="8" t="s">
        <v>19</v>
      </c>
      <c r="V43" s="8">
        <v>3</v>
      </c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ht="15.75" x14ac:dyDescent="0.25">
      <c r="A44" s="17" t="s">
        <v>59</v>
      </c>
      <c r="B44" s="8">
        <f t="shared" si="4"/>
        <v>42</v>
      </c>
      <c r="C44" s="8">
        <v>14</v>
      </c>
      <c r="D44" s="8">
        <v>28</v>
      </c>
      <c r="E44" s="8">
        <f t="shared" si="6"/>
        <v>4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>
        <v>1</v>
      </c>
      <c r="T44" s="8">
        <v>2</v>
      </c>
      <c r="U44" s="8" t="s">
        <v>19</v>
      </c>
      <c r="V44" s="8">
        <v>4</v>
      </c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ht="15.75" x14ac:dyDescent="0.25">
      <c r="A45" s="17" t="s">
        <v>60</v>
      </c>
      <c r="B45" s="8">
        <f t="shared" si="4"/>
        <v>42</v>
      </c>
      <c r="C45" s="8">
        <v>28</v>
      </c>
      <c r="D45" s="8">
        <v>14</v>
      </c>
      <c r="E45" s="13">
        <f t="shared" si="6"/>
        <v>4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>
        <v>2</v>
      </c>
      <c r="X45" s="8">
        <v>1</v>
      </c>
      <c r="Y45" s="8" t="s">
        <v>19</v>
      </c>
      <c r="Z45" s="8">
        <v>4</v>
      </c>
      <c r="AA45" s="8"/>
      <c r="AB45" s="8"/>
      <c r="AC45" s="8"/>
      <c r="AD45" s="8"/>
      <c r="AE45" s="8"/>
      <c r="AF45" s="8"/>
      <c r="AG45" s="8"/>
      <c r="AH45" s="8"/>
    </row>
    <row r="46" spans="1:34" ht="15.75" x14ac:dyDescent="0.25">
      <c r="A46" s="17" t="s">
        <v>61</v>
      </c>
      <c r="B46" s="8">
        <f t="shared" si="4"/>
        <v>42</v>
      </c>
      <c r="C46" s="8">
        <v>14</v>
      </c>
      <c r="D46" s="8">
        <v>28</v>
      </c>
      <c r="E46" s="13">
        <f t="shared" si="6"/>
        <v>4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>
        <v>1</v>
      </c>
      <c r="X46" s="8">
        <v>2</v>
      </c>
      <c r="Y46" s="8" t="s">
        <v>21</v>
      </c>
      <c r="Z46" s="8">
        <v>4</v>
      </c>
      <c r="AA46" s="8"/>
      <c r="AB46" s="8"/>
      <c r="AC46" s="8"/>
      <c r="AD46" s="8"/>
      <c r="AE46" s="8"/>
      <c r="AF46" s="8"/>
      <c r="AG46" s="8"/>
      <c r="AH46" s="8"/>
    </row>
    <row r="47" spans="1:34" ht="15.75" x14ac:dyDescent="0.25">
      <c r="A47" s="17" t="s">
        <v>62</v>
      </c>
      <c r="B47" s="8">
        <f t="shared" si="4"/>
        <v>42</v>
      </c>
      <c r="C47" s="8">
        <v>14</v>
      </c>
      <c r="D47" s="8">
        <v>28</v>
      </c>
      <c r="E47" s="13">
        <f t="shared" si="6"/>
        <v>3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>
        <v>1</v>
      </c>
      <c r="X47" s="8">
        <v>2</v>
      </c>
      <c r="Y47" s="8" t="s">
        <v>21</v>
      </c>
      <c r="Z47" s="8">
        <v>3</v>
      </c>
      <c r="AA47" s="8"/>
      <c r="AB47" s="8"/>
      <c r="AC47" s="8"/>
      <c r="AD47" s="8"/>
      <c r="AE47" s="8"/>
      <c r="AF47" s="8"/>
      <c r="AG47" s="8"/>
      <c r="AH47" s="8"/>
    </row>
    <row r="48" spans="1:34" ht="15.75" x14ac:dyDescent="0.25">
      <c r="A48" s="17" t="s">
        <v>63</v>
      </c>
      <c r="B48" s="8">
        <f t="shared" si="4"/>
        <v>28</v>
      </c>
      <c r="C48" s="8">
        <v>28</v>
      </c>
      <c r="D48" s="8">
        <f t="shared" si="5"/>
        <v>0</v>
      </c>
      <c r="E48" s="13">
        <f t="shared" si="6"/>
        <v>3</v>
      </c>
      <c r="F48" s="17" t="s">
        <v>54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>
        <v>2</v>
      </c>
      <c r="AB48" s="8">
        <v>0</v>
      </c>
      <c r="AC48" s="8" t="s">
        <v>19</v>
      </c>
      <c r="AD48" s="8">
        <v>3</v>
      </c>
      <c r="AE48" s="8"/>
      <c r="AF48" s="8"/>
      <c r="AG48" s="8"/>
      <c r="AH48" s="8"/>
    </row>
    <row r="49" spans="1:34" ht="15.75" x14ac:dyDescent="0.25">
      <c r="A49" s="18" t="s">
        <v>64</v>
      </c>
      <c r="B49" s="18"/>
      <c r="C49" s="18"/>
      <c r="D49" s="18"/>
      <c r="E49" s="13">
        <f>SUM(E50:E58)</f>
        <v>29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ht="15.75" x14ac:dyDescent="0.25">
      <c r="A50" s="12" t="s">
        <v>65</v>
      </c>
      <c r="B50" s="8">
        <f t="shared" ref="B50:B58" si="7">SUM(C50:D50)</f>
        <v>28</v>
      </c>
      <c r="C50" s="8">
        <v>28</v>
      </c>
      <c r="D50" s="8">
        <f t="shared" ref="C50:D57" si="8">(H50+L50+P50+T50+X50+AB50)*15</f>
        <v>0</v>
      </c>
      <c r="E50" s="13">
        <f t="shared" ref="E50:E58" si="9">+J50+N50+R50+V50+Z50+AD50+AH50</f>
        <v>3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>
        <v>2</v>
      </c>
      <c r="X50" s="8">
        <v>0</v>
      </c>
      <c r="Y50" s="8" t="s">
        <v>19</v>
      </c>
      <c r="Z50" s="8">
        <v>3</v>
      </c>
      <c r="AA50" s="8"/>
      <c r="AB50" s="8"/>
      <c r="AC50" s="8"/>
      <c r="AD50" s="8"/>
      <c r="AE50" s="8"/>
      <c r="AF50" s="8"/>
      <c r="AG50" s="8"/>
      <c r="AH50" s="8"/>
    </row>
    <row r="51" spans="1:34" ht="15.75" x14ac:dyDescent="0.25">
      <c r="A51" s="12" t="s">
        <v>66</v>
      </c>
      <c r="B51" s="8">
        <f t="shared" si="7"/>
        <v>28</v>
      </c>
      <c r="C51" s="8">
        <v>28</v>
      </c>
      <c r="D51" s="8">
        <f t="shared" si="8"/>
        <v>0</v>
      </c>
      <c r="E51" s="13">
        <f t="shared" si="9"/>
        <v>3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>
        <v>2</v>
      </c>
      <c r="X51" s="8">
        <v>0</v>
      </c>
      <c r="Y51" s="8" t="s">
        <v>19</v>
      </c>
      <c r="Z51" s="8">
        <v>3</v>
      </c>
      <c r="AA51" s="8"/>
      <c r="AB51" s="8"/>
      <c r="AC51" s="8"/>
      <c r="AD51" s="8"/>
      <c r="AE51" s="8"/>
      <c r="AF51" s="8"/>
      <c r="AG51" s="8"/>
      <c r="AH51" s="8"/>
    </row>
    <row r="52" spans="1:34" ht="15.75" x14ac:dyDescent="0.25">
      <c r="A52" s="12" t="s">
        <v>67</v>
      </c>
      <c r="B52" s="8">
        <f t="shared" si="7"/>
        <v>42</v>
      </c>
      <c r="C52" s="8">
        <v>28</v>
      </c>
      <c r="D52" s="8">
        <v>14</v>
      </c>
      <c r="E52" s="13">
        <f t="shared" si="9"/>
        <v>4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>
        <v>2</v>
      </c>
      <c r="X52" s="8">
        <v>1</v>
      </c>
      <c r="Y52" s="8" t="s">
        <v>21</v>
      </c>
      <c r="Z52" s="8">
        <v>4</v>
      </c>
      <c r="AA52" s="8"/>
      <c r="AB52" s="8"/>
      <c r="AC52" s="8"/>
      <c r="AD52" s="8"/>
      <c r="AE52" s="8"/>
      <c r="AF52" s="8"/>
      <c r="AG52" s="8"/>
      <c r="AH52" s="8"/>
    </row>
    <row r="53" spans="1:34" ht="15.75" x14ac:dyDescent="0.25">
      <c r="A53" s="12" t="s">
        <v>68</v>
      </c>
      <c r="B53" s="8">
        <f t="shared" si="7"/>
        <v>28</v>
      </c>
      <c r="C53" s="8">
        <v>28</v>
      </c>
      <c r="D53" s="8">
        <f t="shared" si="8"/>
        <v>0</v>
      </c>
      <c r="E53" s="13">
        <f t="shared" si="9"/>
        <v>3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>
        <v>2</v>
      </c>
      <c r="X53" s="8">
        <v>0</v>
      </c>
      <c r="Y53" s="8" t="s">
        <v>19</v>
      </c>
      <c r="Z53" s="8">
        <v>3</v>
      </c>
      <c r="AA53" s="8"/>
      <c r="AB53" s="8"/>
      <c r="AC53" s="8"/>
      <c r="AD53" s="8"/>
      <c r="AE53" s="8"/>
      <c r="AF53" s="8"/>
      <c r="AG53" s="8"/>
      <c r="AH53" s="8"/>
    </row>
    <row r="54" spans="1:34" ht="15.75" x14ac:dyDescent="0.25">
      <c r="A54" s="12" t="s">
        <v>69</v>
      </c>
      <c r="B54" s="8">
        <f t="shared" si="7"/>
        <v>28</v>
      </c>
      <c r="C54" s="8">
        <f t="shared" si="8"/>
        <v>0</v>
      </c>
      <c r="D54" s="8">
        <v>28</v>
      </c>
      <c r="E54" s="13">
        <f t="shared" si="9"/>
        <v>3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>
        <v>0</v>
      </c>
      <c r="AB54" s="8">
        <v>2</v>
      </c>
      <c r="AC54" s="8" t="s">
        <v>21</v>
      </c>
      <c r="AD54" s="8">
        <v>3</v>
      </c>
      <c r="AE54" s="8"/>
      <c r="AF54" s="8"/>
      <c r="AG54" s="8"/>
      <c r="AH54" s="8"/>
    </row>
    <row r="55" spans="1:34" ht="15.75" x14ac:dyDescent="0.25">
      <c r="A55" s="12" t="s">
        <v>70</v>
      </c>
      <c r="B55" s="8">
        <f t="shared" si="7"/>
        <v>42</v>
      </c>
      <c r="C55" s="8">
        <v>28</v>
      </c>
      <c r="D55" s="8">
        <v>14</v>
      </c>
      <c r="E55" s="13">
        <f t="shared" si="9"/>
        <v>4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>
        <v>2</v>
      </c>
      <c r="AB55" s="8">
        <v>1</v>
      </c>
      <c r="AC55" s="8" t="s">
        <v>19</v>
      </c>
      <c r="AD55" s="8">
        <v>4</v>
      </c>
      <c r="AE55" s="8"/>
      <c r="AF55" s="8"/>
      <c r="AG55" s="8"/>
      <c r="AH55" s="8"/>
    </row>
    <row r="56" spans="1:34" ht="15.75" x14ac:dyDescent="0.25">
      <c r="A56" s="12" t="s">
        <v>71</v>
      </c>
      <c r="B56" s="8">
        <f t="shared" si="7"/>
        <v>28</v>
      </c>
      <c r="C56" s="8">
        <f t="shared" si="8"/>
        <v>0</v>
      </c>
      <c r="D56" s="8">
        <v>28</v>
      </c>
      <c r="E56" s="13">
        <f t="shared" si="9"/>
        <v>3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>
        <v>0</v>
      </c>
      <c r="AB56" s="8">
        <v>2</v>
      </c>
      <c r="AC56" s="8" t="s">
        <v>21</v>
      </c>
      <c r="AD56" s="8">
        <v>3</v>
      </c>
      <c r="AE56" s="8"/>
      <c r="AF56" s="8"/>
      <c r="AG56" s="8"/>
      <c r="AH56" s="8"/>
    </row>
    <row r="57" spans="1:34" ht="15.75" x14ac:dyDescent="0.25">
      <c r="A57" s="12" t="s">
        <v>72</v>
      </c>
      <c r="B57" s="8">
        <f t="shared" si="7"/>
        <v>28</v>
      </c>
      <c r="C57" s="8">
        <f t="shared" si="8"/>
        <v>0</v>
      </c>
      <c r="D57" s="8">
        <v>28</v>
      </c>
      <c r="E57" s="13">
        <f t="shared" si="9"/>
        <v>3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>
        <v>0</v>
      </c>
      <c r="AB57" s="8">
        <v>2</v>
      </c>
      <c r="AC57" s="8" t="s">
        <v>21</v>
      </c>
      <c r="AD57" s="8">
        <v>3</v>
      </c>
      <c r="AE57" s="8"/>
      <c r="AF57" s="8"/>
      <c r="AG57" s="8"/>
      <c r="AH57" s="8"/>
    </row>
    <row r="58" spans="1:34" ht="15.75" x14ac:dyDescent="0.25">
      <c r="A58" s="12" t="s">
        <v>73</v>
      </c>
      <c r="B58" s="8">
        <f t="shared" si="7"/>
        <v>28</v>
      </c>
      <c r="C58" s="8">
        <v>14</v>
      </c>
      <c r="D58" s="8">
        <v>14</v>
      </c>
      <c r="E58" s="13">
        <f t="shared" si="9"/>
        <v>3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>
        <v>1</v>
      </c>
      <c r="AB58" s="8">
        <v>1</v>
      </c>
      <c r="AC58" s="8" t="s">
        <v>21</v>
      </c>
      <c r="AD58" s="8">
        <v>3</v>
      </c>
      <c r="AE58" s="8"/>
      <c r="AF58" s="8"/>
      <c r="AG58" s="8"/>
      <c r="AH58" s="8"/>
    </row>
    <row r="59" spans="1:34" ht="15.75" x14ac:dyDescent="0.25">
      <c r="A59" s="18" t="s">
        <v>74</v>
      </c>
      <c r="B59" s="18"/>
      <c r="C59" s="18"/>
      <c r="D59" s="18"/>
      <c r="E59" s="13">
        <f>SUM(E60:E68)</f>
        <v>29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spans="1:34" ht="15.75" x14ac:dyDescent="0.25">
      <c r="A60" s="12" t="s">
        <v>75</v>
      </c>
      <c r="B60" s="8">
        <f t="shared" ref="B60:B68" si="10">SUM(C60:D60)</f>
        <v>28</v>
      </c>
      <c r="C60" s="8">
        <v>28</v>
      </c>
      <c r="D60" s="8">
        <f t="shared" ref="D60:D62" si="11">(H60+L60+P60+T60+X60+AB60)*15</f>
        <v>0</v>
      </c>
      <c r="E60" s="13">
        <f t="shared" ref="E60:E68" si="12">+J60+N60+R60+V60+Z60+AD60+AH60</f>
        <v>3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>
        <v>2</v>
      </c>
      <c r="X60" s="8">
        <v>0</v>
      </c>
      <c r="Y60" s="8" t="s">
        <v>19</v>
      </c>
      <c r="Z60" s="8">
        <v>3</v>
      </c>
      <c r="AA60" s="8"/>
      <c r="AB60" s="8"/>
      <c r="AC60" s="8"/>
      <c r="AD60" s="8"/>
      <c r="AE60" s="8"/>
      <c r="AF60" s="8"/>
      <c r="AG60" s="8"/>
      <c r="AH60" s="8"/>
    </row>
    <row r="61" spans="1:34" ht="15.75" x14ac:dyDescent="0.25">
      <c r="A61" s="12" t="s">
        <v>76</v>
      </c>
      <c r="B61" s="8">
        <f t="shared" si="10"/>
        <v>42</v>
      </c>
      <c r="C61" s="8">
        <v>28</v>
      </c>
      <c r="D61" s="8">
        <v>14</v>
      </c>
      <c r="E61" s="13">
        <f t="shared" si="12"/>
        <v>3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>
        <v>2</v>
      </c>
      <c r="X61" s="8">
        <v>1</v>
      </c>
      <c r="Y61" s="8" t="s">
        <v>19</v>
      </c>
      <c r="Z61" s="8">
        <v>3</v>
      </c>
      <c r="AA61" s="8"/>
      <c r="AB61" s="8"/>
      <c r="AC61" s="8"/>
      <c r="AD61" s="8"/>
      <c r="AE61" s="8"/>
      <c r="AF61" s="8"/>
      <c r="AG61" s="8"/>
      <c r="AH61" s="8"/>
    </row>
    <row r="62" spans="1:34" ht="15.75" x14ac:dyDescent="0.25">
      <c r="A62" s="12" t="s">
        <v>77</v>
      </c>
      <c r="B62" s="8">
        <f t="shared" si="10"/>
        <v>28</v>
      </c>
      <c r="C62" s="8">
        <v>28</v>
      </c>
      <c r="D62" s="8">
        <f t="shared" si="11"/>
        <v>0</v>
      </c>
      <c r="E62" s="13">
        <f t="shared" si="12"/>
        <v>3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>
        <v>2</v>
      </c>
      <c r="X62" s="8">
        <v>0</v>
      </c>
      <c r="Y62" s="8" t="s">
        <v>19</v>
      </c>
      <c r="Z62" s="8">
        <v>3</v>
      </c>
      <c r="AA62" s="8"/>
      <c r="AB62" s="8"/>
      <c r="AC62" s="8"/>
      <c r="AD62" s="8"/>
      <c r="AE62" s="8"/>
      <c r="AF62" s="8"/>
      <c r="AG62" s="8"/>
      <c r="AH62" s="8"/>
    </row>
    <row r="63" spans="1:34" ht="15.75" x14ac:dyDescent="0.25">
      <c r="A63" s="12" t="s">
        <v>78</v>
      </c>
      <c r="B63" s="8">
        <f t="shared" si="10"/>
        <v>42</v>
      </c>
      <c r="C63" s="8">
        <v>28</v>
      </c>
      <c r="D63" s="8">
        <v>14</v>
      </c>
      <c r="E63" s="13">
        <f t="shared" si="12"/>
        <v>4</v>
      </c>
      <c r="F63" s="19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>
        <v>2</v>
      </c>
      <c r="X63" s="8">
        <v>1</v>
      </c>
      <c r="Y63" s="8" t="s">
        <v>21</v>
      </c>
      <c r="Z63" s="8">
        <v>4</v>
      </c>
      <c r="AA63" s="8"/>
      <c r="AB63" s="8"/>
      <c r="AC63" s="8"/>
      <c r="AD63" s="8"/>
      <c r="AE63" s="8"/>
      <c r="AF63" s="8"/>
      <c r="AG63" s="8"/>
      <c r="AH63" s="8"/>
    </row>
    <row r="64" spans="1:34" ht="15.75" x14ac:dyDescent="0.25">
      <c r="A64" s="12" t="s">
        <v>79</v>
      </c>
      <c r="B64" s="8">
        <f t="shared" si="10"/>
        <v>28</v>
      </c>
      <c r="C64" s="8">
        <f t="shared" ref="C64:C67" si="13">(G64+K64+O64+S64+W64+AA64)*15</f>
        <v>0</v>
      </c>
      <c r="D64" s="8">
        <v>28</v>
      </c>
      <c r="E64" s="13">
        <f t="shared" si="12"/>
        <v>3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>
        <v>0</v>
      </c>
      <c r="AB64" s="8">
        <v>2</v>
      </c>
      <c r="AC64" s="8" t="s">
        <v>21</v>
      </c>
      <c r="AD64" s="8">
        <v>3</v>
      </c>
      <c r="AE64" s="8"/>
      <c r="AF64" s="8"/>
      <c r="AG64" s="8"/>
      <c r="AH64" s="8"/>
    </row>
    <row r="65" spans="1:34" ht="15.75" x14ac:dyDescent="0.25">
      <c r="A65" s="12" t="s">
        <v>73</v>
      </c>
      <c r="B65" s="8">
        <f t="shared" si="10"/>
        <v>28</v>
      </c>
      <c r="C65" s="8">
        <v>14</v>
      </c>
      <c r="D65" s="8">
        <v>14</v>
      </c>
      <c r="E65" s="13">
        <f t="shared" si="12"/>
        <v>3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>
        <v>1</v>
      </c>
      <c r="AB65" s="8">
        <v>1</v>
      </c>
      <c r="AC65" s="8" t="s">
        <v>21</v>
      </c>
      <c r="AD65" s="8">
        <v>3</v>
      </c>
      <c r="AE65" s="8"/>
      <c r="AF65" s="8"/>
      <c r="AG65" s="8"/>
      <c r="AH65" s="8"/>
    </row>
    <row r="66" spans="1:34" ht="15.75" x14ac:dyDescent="0.25">
      <c r="A66" s="12" t="s">
        <v>80</v>
      </c>
      <c r="B66" s="8">
        <f t="shared" si="10"/>
        <v>28</v>
      </c>
      <c r="C66" s="8">
        <f t="shared" si="13"/>
        <v>0</v>
      </c>
      <c r="D66" s="8">
        <v>28</v>
      </c>
      <c r="E66" s="13">
        <f t="shared" si="12"/>
        <v>3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>
        <v>0</v>
      </c>
      <c r="AB66" s="8">
        <v>2</v>
      </c>
      <c r="AC66" s="8" t="s">
        <v>21</v>
      </c>
      <c r="AD66" s="8">
        <v>3</v>
      </c>
      <c r="AE66" s="8"/>
      <c r="AF66" s="8"/>
      <c r="AG66" s="8"/>
      <c r="AH66" s="8"/>
    </row>
    <row r="67" spans="1:34" ht="31.5" x14ac:dyDescent="0.25">
      <c r="A67" s="12" t="s">
        <v>81</v>
      </c>
      <c r="B67" s="8">
        <f t="shared" si="10"/>
        <v>28</v>
      </c>
      <c r="C67" s="8">
        <f t="shared" si="13"/>
        <v>0</v>
      </c>
      <c r="D67" s="8">
        <v>28</v>
      </c>
      <c r="E67" s="13">
        <f t="shared" si="12"/>
        <v>3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>
        <v>0</v>
      </c>
      <c r="AB67" s="8">
        <v>2</v>
      </c>
      <c r="AC67" s="8" t="s">
        <v>21</v>
      </c>
      <c r="AD67" s="8">
        <v>3</v>
      </c>
      <c r="AE67" s="8"/>
      <c r="AF67" s="8"/>
      <c r="AG67" s="8"/>
      <c r="AH67" s="8"/>
    </row>
    <row r="68" spans="1:34" ht="15.75" x14ac:dyDescent="0.25">
      <c r="A68" s="12" t="s">
        <v>82</v>
      </c>
      <c r="B68" s="8">
        <f t="shared" si="10"/>
        <v>42</v>
      </c>
      <c r="C68" s="8">
        <v>28</v>
      </c>
      <c r="D68" s="8">
        <v>14</v>
      </c>
      <c r="E68" s="13">
        <f t="shared" si="12"/>
        <v>4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>
        <v>2</v>
      </c>
      <c r="AB68" s="8">
        <v>1</v>
      </c>
      <c r="AC68" s="8" t="s">
        <v>19</v>
      </c>
      <c r="AD68" s="8">
        <v>4</v>
      </c>
      <c r="AE68" s="8"/>
      <c r="AF68" s="8"/>
      <c r="AG68" s="8"/>
      <c r="AH68" s="8"/>
    </row>
    <row r="69" spans="1:34" ht="15.75" x14ac:dyDescent="0.25">
      <c r="A69" s="18" t="s">
        <v>83</v>
      </c>
      <c r="B69" s="18"/>
      <c r="C69" s="18"/>
      <c r="D69" s="18"/>
      <c r="E69" s="13">
        <f>SUM(E70:E78)</f>
        <v>29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5.75" x14ac:dyDescent="0.25">
      <c r="A70" s="12" t="s">
        <v>84</v>
      </c>
      <c r="B70" s="8">
        <f t="shared" ref="B70:B78" si="14">SUM(C70:D70)</f>
        <v>42</v>
      </c>
      <c r="C70" s="8">
        <v>28</v>
      </c>
      <c r="D70" s="8">
        <v>14</v>
      </c>
      <c r="E70" s="13">
        <f t="shared" ref="E70:E78" si="15">+J70+N70+R70+V70+Z70+AD70+AH70</f>
        <v>4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>
        <v>2</v>
      </c>
      <c r="X70" s="8">
        <v>1</v>
      </c>
      <c r="Y70" s="8" t="s">
        <v>21</v>
      </c>
      <c r="Z70" s="8">
        <v>4</v>
      </c>
      <c r="AA70" s="8"/>
      <c r="AB70" s="8"/>
      <c r="AC70" s="8"/>
      <c r="AD70" s="8"/>
      <c r="AE70" s="8"/>
      <c r="AF70" s="8"/>
      <c r="AG70" s="8"/>
      <c r="AH70" s="8"/>
    </row>
    <row r="71" spans="1:34" ht="15.75" x14ac:dyDescent="0.25">
      <c r="A71" s="12" t="s">
        <v>85</v>
      </c>
      <c r="B71" s="8">
        <f t="shared" si="14"/>
        <v>28</v>
      </c>
      <c r="C71" s="8">
        <v>28</v>
      </c>
      <c r="D71" s="8">
        <v>0</v>
      </c>
      <c r="E71" s="13">
        <f t="shared" si="15"/>
        <v>3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>
        <v>2</v>
      </c>
      <c r="X71" s="8">
        <v>0</v>
      </c>
      <c r="Y71" s="8" t="s">
        <v>19</v>
      </c>
      <c r="Z71" s="8">
        <v>3</v>
      </c>
      <c r="AA71" s="8"/>
      <c r="AB71" s="8"/>
      <c r="AC71" s="8"/>
      <c r="AD71" s="8"/>
      <c r="AE71" s="8"/>
      <c r="AF71" s="8"/>
      <c r="AG71" s="8"/>
      <c r="AH71" s="8"/>
    </row>
    <row r="72" spans="1:34" ht="15.75" x14ac:dyDescent="0.25">
      <c r="A72" s="12" t="s">
        <v>86</v>
      </c>
      <c r="B72" s="8">
        <f t="shared" si="14"/>
        <v>28</v>
      </c>
      <c r="C72" s="8">
        <v>0</v>
      </c>
      <c r="D72" s="8">
        <v>28</v>
      </c>
      <c r="E72" s="13">
        <f t="shared" si="15"/>
        <v>3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>
        <v>0</v>
      </c>
      <c r="AB72" s="8">
        <v>2</v>
      </c>
      <c r="AC72" s="8" t="s">
        <v>21</v>
      </c>
      <c r="AD72" s="8">
        <v>3</v>
      </c>
      <c r="AE72" s="8"/>
      <c r="AF72" s="8"/>
      <c r="AG72" s="8"/>
      <c r="AH72" s="8"/>
    </row>
    <row r="73" spans="1:34" ht="15.75" x14ac:dyDescent="0.25">
      <c r="A73" s="12" t="s">
        <v>87</v>
      </c>
      <c r="B73" s="8">
        <f t="shared" si="14"/>
        <v>42</v>
      </c>
      <c r="C73" s="8">
        <v>28</v>
      </c>
      <c r="D73" s="8">
        <v>14</v>
      </c>
      <c r="E73" s="13">
        <f t="shared" si="15"/>
        <v>4</v>
      </c>
      <c r="F73" s="19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>
        <v>2</v>
      </c>
      <c r="AB73" s="8">
        <v>1</v>
      </c>
      <c r="AC73" s="8" t="s">
        <v>19</v>
      </c>
      <c r="AD73" s="8">
        <v>4</v>
      </c>
      <c r="AE73" s="8"/>
      <c r="AF73" s="8"/>
      <c r="AG73" s="8"/>
      <c r="AH73" s="8"/>
    </row>
    <row r="74" spans="1:34" ht="15.75" x14ac:dyDescent="0.25">
      <c r="A74" s="12" t="s">
        <v>88</v>
      </c>
      <c r="B74" s="8">
        <f t="shared" si="14"/>
        <v>28</v>
      </c>
      <c r="C74" s="8">
        <v>28</v>
      </c>
      <c r="D74" s="8">
        <v>0</v>
      </c>
      <c r="E74" s="13">
        <f t="shared" si="15"/>
        <v>3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>
        <v>2</v>
      </c>
      <c r="X74" s="8">
        <v>0</v>
      </c>
      <c r="Y74" s="8" t="s">
        <v>19</v>
      </c>
      <c r="Z74" s="8">
        <v>3</v>
      </c>
      <c r="AA74" s="8"/>
      <c r="AB74" s="8"/>
      <c r="AC74" s="8"/>
      <c r="AD74" s="8"/>
      <c r="AE74" s="8"/>
      <c r="AF74" s="8"/>
      <c r="AG74" s="8"/>
      <c r="AH74" s="8"/>
    </row>
    <row r="75" spans="1:34" ht="15.75" x14ac:dyDescent="0.25">
      <c r="A75" s="12" t="s">
        <v>80</v>
      </c>
      <c r="B75" s="8">
        <f t="shared" si="14"/>
        <v>28</v>
      </c>
      <c r="C75" s="8">
        <v>0</v>
      </c>
      <c r="D75" s="8">
        <v>28</v>
      </c>
      <c r="E75" s="13">
        <f t="shared" si="15"/>
        <v>3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>
        <v>0</v>
      </c>
      <c r="AB75" s="8">
        <v>2</v>
      </c>
      <c r="AC75" s="8" t="s">
        <v>21</v>
      </c>
      <c r="AD75" s="8">
        <v>3</v>
      </c>
      <c r="AE75" s="8"/>
      <c r="AF75" s="8"/>
      <c r="AG75" s="8"/>
      <c r="AH75" s="8"/>
    </row>
    <row r="76" spans="1:34" ht="15.75" x14ac:dyDescent="0.25">
      <c r="A76" s="12" t="s">
        <v>89</v>
      </c>
      <c r="B76" s="8">
        <f t="shared" si="14"/>
        <v>28</v>
      </c>
      <c r="C76" s="8">
        <v>14</v>
      </c>
      <c r="D76" s="8">
        <v>14</v>
      </c>
      <c r="E76" s="13">
        <f t="shared" si="15"/>
        <v>3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>
        <v>1</v>
      </c>
      <c r="AB76" s="8">
        <v>1</v>
      </c>
      <c r="AC76" s="8" t="s">
        <v>21</v>
      </c>
      <c r="AD76" s="8">
        <v>3</v>
      </c>
      <c r="AE76" s="8"/>
      <c r="AF76" s="8"/>
      <c r="AG76" s="8"/>
      <c r="AH76" s="8"/>
    </row>
    <row r="77" spans="1:34" ht="15.75" x14ac:dyDescent="0.25">
      <c r="A77" s="12" t="s">
        <v>90</v>
      </c>
      <c r="B77" s="8">
        <f t="shared" si="14"/>
        <v>28</v>
      </c>
      <c r="C77" s="8">
        <v>0</v>
      </c>
      <c r="D77" s="8">
        <v>28</v>
      </c>
      <c r="E77" s="13">
        <f t="shared" si="15"/>
        <v>3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>
        <v>0</v>
      </c>
      <c r="AB77" s="8">
        <v>2</v>
      </c>
      <c r="AC77" s="8" t="s">
        <v>21</v>
      </c>
      <c r="AD77" s="8">
        <v>3</v>
      </c>
      <c r="AE77" s="8"/>
      <c r="AF77" s="8"/>
      <c r="AG77" s="8"/>
      <c r="AH77" s="8"/>
    </row>
    <row r="78" spans="1:34" ht="15.75" x14ac:dyDescent="0.25">
      <c r="A78" s="12" t="s">
        <v>91</v>
      </c>
      <c r="B78" s="8">
        <f t="shared" si="14"/>
        <v>28</v>
      </c>
      <c r="C78" s="8">
        <v>28</v>
      </c>
      <c r="D78" s="8">
        <v>0</v>
      </c>
      <c r="E78" s="13">
        <f t="shared" si="15"/>
        <v>3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>
        <v>2</v>
      </c>
      <c r="X78" s="8">
        <v>0</v>
      </c>
      <c r="Y78" s="8" t="s">
        <v>19</v>
      </c>
      <c r="Z78" s="8">
        <v>3</v>
      </c>
      <c r="AA78" s="8"/>
      <c r="AB78" s="8"/>
      <c r="AC78" s="8"/>
      <c r="AD78" s="8"/>
      <c r="AE78" s="8"/>
      <c r="AF78" s="8"/>
      <c r="AG78" s="8"/>
      <c r="AH78" s="8"/>
    </row>
    <row r="79" spans="1:34" ht="15.75" x14ac:dyDescent="0.25">
      <c r="A79" s="20" t="s">
        <v>92</v>
      </c>
      <c r="B79" s="13">
        <f>SUM(B9:B58)</f>
        <v>1904</v>
      </c>
      <c r="C79" s="13">
        <f>SUM(C9:C58)</f>
        <v>994</v>
      </c>
      <c r="D79" s="13">
        <f>SUM(D9:D58)</f>
        <v>910</v>
      </c>
      <c r="E79" s="13">
        <v>169</v>
      </c>
      <c r="F79" s="8"/>
      <c r="G79" s="13">
        <f t="shared" ref="G79:AH79" si="16">SUM(G9:G58)</f>
        <v>16</v>
      </c>
      <c r="H79" s="13">
        <f t="shared" si="16"/>
        <v>7</v>
      </c>
      <c r="I79" s="13">
        <f t="shared" si="16"/>
        <v>0</v>
      </c>
      <c r="J79" s="13">
        <f>SUM(J9:J78)</f>
        <v>32</v>
      </c>
      <c r="K79" s="13">
        <f t="shared" si="16"/>
        <v>11</v>
      </c>
      <c r="L79" s="13">
        <f t="shared" si="16"/>
        <v>14</v>
      </c>
      <c r="M79" s="13">
        <f t="shared" si="16"/>
        <v>0</v>
      </c>
      <c r="N79" s="13">
        <f t="shared" si="16"/>
        <v>28</v>
      </c>
      <c r="O79" s="13">
        <f t="shared" si="16"/>
        <v>12</v>
      </c>
      <c r="P79" s="13">
        <f t="shared" si="16"/>
        <v>13</v>
      </c>
      <c r="Q79" s="13">
        <f t="shared" si="16"/>
        <v>0</v>
      </c>
      <c r="R79" s="13">
        <v>28</v>
      </c>
      <c r="S79" s="13">
        <v>11</v>
      </c>
      <c r="T79" s="13">
        <v>13</v>
      </c>
      <c r="U79" s="13">
        <f t="shared" si="16"/>
        <v>0</v>
      </c>
      <c r="V79" s="13">
        <v>28</v>
      </c>
      <c r="W79" s="13">
        <f t="shared" si="16"/>
        <v>16</v>
      </c>
      <c r="X79" s="13">
        <f t="shared" si="16"/>
        <v>7</v>
      </c>
      <c r="Y79" s="13">
        <f t="shared" si="16"/>
        <v>0</v>
      </c>
      <c r="Z79" s="13">
        <f t="shared" si="16"/>
        <v>30</v>
      </c>
      <c r="AA79" s="13">
        <f t="shared" si="16"/>
        <v>5</v>
      </c>
      <c r="AB79" s="13">
        <f t="shared" si="16"/>
        <v>10</v>
      </c>
      <c r="AC79" s="13">
        <f t="shared" si="16"/>
        <v>0</v>
      </c>
      <c r="AD79" s="13">
        <f t="shared" si="16"/>
        <v>23</v>
      </c>
      <c r="AE79" s="13">
        <f t="shared" si="16"/>
        <v>0</v>
      </c>
      <c r="AF79" s="13">
        <f t="shared" si="16"/>
        <v>0</v>
      </c>
      <c r="AG79" s="13">
        <f t="shared" si="16"/>
        <v>0</v>
      </c>
      <c r="AH79" s="13">
        <f t="shared" si="16"/>
        <v>0</v>
      </c>
    </row>
    <row r="80" spans="1:34" ht="15.75" x14ac:dyDescent="0.25">
      <c r="A80" s="21"/>
      <c r="B80" s="21"/>
      <c r="C80" s="21"/>
      <c r="D80" s="21"/>
      <c r="E80" s="10"/>
      <c r="F80" s="8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:34" ht="15.75" x14ac:dyDescent="0.25">
      <c r="A81" s="17" t="s">
        <v>93</v>
      </c>
      <c r="B81" s="22"/>
      <c r="C81" s="15"/>
      <c r="D81" s="8"/>
      <c r="E81" s="13"/>
      <c r="F81" s="8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4"/>
      <c r="AF81" s="24"/>
      <c r="AG81" s="24"/>
      <c r="AH81" s="24"/>
    </row>
    <row r="82" spans="1:34" ht="15.75" x14ac:dyDescent="0.25">
      <c r="A82" s="17" t="s">
        <v>94</v>
      </c>
      <c r="B82" s="22">
        <f t="shared" ref="B82:B89" si="17">C82+D82</f>
        <v>28</v>
      </c>
      <c r="C82" s="15">
        <f t="shared" ref="C82:C87" si="18">(G82+K82+O82+S82+W82+AA82)*15</f>
        <v>0</v>
      </c>
      <c r="D82" s="8">
        <v>28</v>
      </c>
      <c r="E82" s="13">
        <f t="shared" ref="E82:E89" si="19">+J82+N82+R82+V82+Z82+AD82+AH82</f>
        <v>3</v>
      </c>
      <c r="F82" s="8"/>
      <c r="G82" s="23"/>
      <c r="H82" s="23"/>
      <c r="I82" s="23"/>
      <c r="J82" s="23"/>
      <c r="K82" s="23">
        <v>0</v>
      </c>
      <c r="L82" s="23">
        <v>2</v>
      </c>
      <c r="M82" s="23" t="s">
        <v>21</v>
      </c>
      <c r="N82" s="23">
        <v>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4"/>
      <c r="AF82" s="24"/>
      <c r="AG82" s="24"/>
      <c r="AH82" s="24"/>
    </row>
    <row r="83" spans="1:34" ht="15.75" x14ac:dyDescent="0.25">
      <c r="A83" s="17" t="s">
        <v>95</v>
      </c>
      <c r="B83" s="22">
        <f t="shared" si="17"/>
        <v>28</v>
      </c>
      <c r="C83" s="15">
        <f t="shared" si="18"/>
        <v>0</v>
      </c>
      <c r="D83" s="8">
        <v>28</v>
      </c>
      <c r="E83" s="13">
        <f t="shared" si="19"/>
        <v>3</v>
      </c>
      <c r="F83" s="8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>
        <v>0</v>
      </c>
      <c r="T83" s="23">
        <v>2</v>
      </c>
      <c r="U83" s="23" t="s">
        <v>21</v>
      </c>
      <c r="V83" s="23">
        <v>3</v>
      </c>
      <c r="W83" s="23"/>
      <c r="X83" s="23"/>
      <c r="Y83" s="23"/>
      <c r="Z83" s="23"/>
      <c r="AA83" s="23"/>
      <c r="AB83" s="23"/>
      <c r="AC83" s="23"/>
      <c r="AD83" s="23"/>
      <c r="AE83" s="24"/>
      <c r="AF83" s="24"/>
      <c r="AG83" s="24"/>
      <c r="AH83" s="24"/>
    </row>
    <row r="84" spans="1:34" ht="15.75" x14ac:dyDescent="0.25">
      <c r="A84" s="17" t="s">
        <v>96</v>
      </c>
      <c r="B84" s="22">
        <f t="shared" si="17"/>
        <v>56</v>
      </c>
      <c r="C84" s="15">
        <f t="shared" si="18"/>
        <v>0</v>
      </c>
      <c r="D84" s="8">
        <v>56</v>
      </c>
      <c r="E84" s="13">
        <f t="shared" si="19"/>
        <v>4</v>
      </c>
      <c r="F84" s="8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>
        <v>0</v>
      </c>
      <c r="X84" s="23">
        <v>2</v>
      </c>
      <c r="Y84" s="23" t="s">
        <v>21</v>
      </c>
      <c r="Z84" s="23">
        <v>2</v>
      </c>
      <c r="AA84" s="23">
        <v>0</v>
      </c>
      <c r="AB84" s="23">
        <v>2</v>
      </c>
      <c r="AC84" s="23" t="s">
        <v>21</v>
      </c>
      <c r="AD84" s="23">
        <v>2</v>
      </c>
      <c r="AE84" s="24"/>
      <c r="AF84" s="24"/>
      <c r="AG84" s="24"/>
      <c r="AH84" s="24"/>
    </row>
    <row r="85" spans="1:34" ht="15.75" x14ac:dyDescent="0.25">
      <c r="A85" s="25" t="s">
        <v>97</v>
      </c>
      <c r="B85" s="26">
        <f t="shared" si="17"/>
        <v>28</v>
      </c>
      <c r="C85" s="27">
        <f t="shared" si="18"/>
        <v>0</v>
      </c>
      <c r="D85" s="28">
        <v>28</v>
      </c>
      <c r="E85" s="29">
        <v>1</v>
      </c>
      <c r="F85" s="28"/>
      <c r="G85" s="30">
        <v>0</v>
      </c>
      <c r="H85" s="30">
        <v>2</v>
      </c>
      <c r="I85" s="30" t="s">
        <v>21</v>
      </c>
      <c r="J85" s="30">
        <v>1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4"/>
      <c r="AF85" s="24"/>
      <c r="AG85" s="24"/>
      <c r="AH85" s="24"/>
    </row>
    <row r="86" spans="1:34" ht="15.75" x14ac:dyDescent="0.25">
      <c r="A86" s="17" t="s">
        <v>98</v>
      </c>
      <c r="B86" s="22">
        <f t="shared" si="17"/>
        <v>56</v>
      </c>
      <c r="C86" s="15">
        <f t="shared" si="18"/>
        <v>0</v>
      </c>
      <c r="D86" s="8">
        <v>56</v>
      </c>
      <c r="E86" s="13">
        <f t="shared" si="19"/>
        <v>1</v>
      </c>
      <c r="F86" s="8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8">
        <v>0</v>
      </c>
      <c r="X86" s="8">
        <v>4</v>
      </c>
      <c r="Y86" s="8" t="s">
        <v>21</v>
      </c>
      <c r="Z86" s="8">
        <v>1</v>
      </c>
      <c r="AA86" s="8"/>
      <c r="AB86" s="8"/>
      <c r="AC86" s="8"/>
      <c r="AD86" s="8"/>
      <c r="AE86" s="8"/>
      <c r="AF86" s="8"/>
      <c r="AG86" s="8"/>
      <c r="AH86" s="8"/>
    </row>
    <row r="87" spans="1:34" ht="15.75" x14ac:dyDescent="0.25">
      <c r="A87" s="17" t="s">
        <v>99</v>
      </c>
      <c r="B87" s="22">
        <f t="shared" si="17"/>
        <v>56</v>
      </c>
      <c r="C87" s="15">
        <f t="shared" si="18"/>
        <v>0</v>
      </c>
      <c r="D87" s="8">
        <v>56</v>
      </c>
      <c r="E87" s="13">
        <f t="shared" si="19"/>
        <v>2</v>
      </c>
      <c r="F87" s="8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8"/>
      <c r="X87" s="8"/>
      <c r="Y87" s="8"/>
      <c r="Z87" s="8"/>
      <c r="AA87" s="8">
        <v>0</v>
      </c>
      <c r="AB87" s="8">
        <v>4</v>
      </c>
      <c r="AC87" s="8" t="s">
        <v>21</v>
      </c>
      <c r="AD87" s="8">
        <v>2</v>
      </c>
      <c r="AE87" s="8"/>
      <c r="AF87" s="8"/>
      <c r="AG87" s="8"/>
      <c r="AH87" s="8"/>
    </row>
    <row r="88" spans="1:34" ht="15.75" x14ac:dyDescent="0.25">
      <c r="A88" s="17" t="s">
        <v>100</v>
      </c>
      <c r="B88" s="22">
        <f t="shared" si="17"/>
        <v>56</v>
      </c>
      <c r="C88" s="15">
        <f>(G88+K88+O88+S88+W88+AA88+AE88)*15</f>
        <v>0</v>
      </c>
      <c r="D88" s="8">
        <v>56</v>
      </c>
      <c r="E88" s="13">
        <f t="shared" si="19"/>
        <v>7</v>
      </c>
      <c r="F88" s="8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8"/>
      <c r="X88" s="8"/>
      <c r="Y88" s="8"/>
      <c r="Z88" s="8"/>
      <c r="AA88" s="8"/>
      <c r="AB88" s="8"/>
      <c r="AC88" s="8"/>
      <c r="AD88" s="8"/>
      <c r="AE88" s="8">
        <v>0</v>
      </c>
      <c r="AF88" s="8">
        <v>4</v>
      </c>
      <c r="AG88" s="8" t="s">
        <v>21</v>
      </c>
      <c r="AH88" s="8">
        <v>7</v>
      </c>
    </row>
    <row r="89" spans="1:34" ht="15.75" x14ac:dyDescent="0.25">
      <c r="A89" s="17" t="s">
        <v>101</v>
      </c>
      <c r="B89" s="22">
        <f t="shared" si="17"/>
        <v>378</v>
      </c>
      <c r="C89" s="15">
        <f>(G89+K89+O89+S89+W89+AA89+AE89)*15</f>
        <v>0</v>
      </c>
      <c r="D89" s="8">
        <v>378</v>
      </c>
      <c r="E89" s="13">
        <f t="shared" si="19"/>
        <v>20</v>
      </c>
      <c r="F89" s="8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8"/>
      <c r="X89" s="8"/>
      <c r="Y89" s="8"/>
      <c r="Z89" s="8"/>
      <c r="AA89" s="8"/>
      <c r="AB89" s="8"/>
      <c r="AC89" s="8"/>
      <c r="AD89" s="8"/>
      <c r="AE89" s="8">
        <v>0</v>
      </c>
      <c r="AF89" s="8">
        <v>27</v>
      </c>
      <c r="AG89" s="8" t="s">
        <v>21</v>
      </c>
      <c r="AH89" s="8">
        <v>20</v>
      </c>
    </row>
    <row r="90" spans="1:34" ht="15.75" x14ac:dyDescent="0.25">
      <c r="A90" s="20" t="s">
        <v>92</v>
      </c>
      <c r="B90" s="13">
        <f>SUM(B81:B89)</f>
        <v>686</v>
      </c>
      <c r="C90" s="13">
        <f>SUM(C81:C89)</f>
        <v>0</v>
      </c>
      <c r="D90" s="13">
        <f>SUM(D81:D89)</f>
        <v>686</v>
      </c>
      <c r="E90" s="13">
        <f>SUM(E81:E89)</f>
        <v>41</v>
      </c>
      <c r="F90" s="23"/>
      <c r="G90" s="24">
        <f t="shared" ref="G90:AH90" si="20">SUM(G81:G89)+G79</f>
        <v>16</v>
      </c>
      <c r="H90" s="24">
        <f t="shared" si="20"/>
        <v>9</v>
      </c>
      <c r="I90" s="24">
        <f t="shared" si="20"/>
        <v>0</v>
      </c>
      <c r="J90" s="24">
        <f t="shared" si="20"/>
        <v>33</v>
      </c>
      <c r="K90" s="24">
        <f t="shared" si="20"/>
        <v>11</v>
      </c>
      <c r="L90" s="24">
        <f t="shared" si="20"/>
        <v>16</v>
      </c>
      <c r="M90" s="24">
        <f t="shared" si="20"/>
        <v>0</v>
      </c>
      <c r="N90" s="24">
        <f t="shared" si="20"/>
        <v>31</v>
      </c>
      <c r="O90" s="24">
        <f t="shared" si="20"/>
        <v>12</v>
      </c>
      <c r="P90" s="24">
        <f t="shared" si="20"/>
        <v>13</v>
      </c>
      <c r="Q90" s="24">
        <f t="shared" si="20"/>
        <v>0</v>
      </c>
      <c r="R90" s="13">
        <v>28</v>
      </c>
      <c r="S90" s="24">
        <f t="shared" si="20"/>
        <v>11</v>
      </c>
      <c r="T90" s="24">
        <f t="shared" si="20"/>
        <v>15</v>
      </c>
      <c r="U90" s="24">
        <f t="shared" si="20"/>
        <v>0</v>
      </c>
      <c r="V90" s="24">
        <v>31</v>
      </c>
      <c r="W90" s="24">
        <f t="shared" si="20"/>
        <v>16</v>
      </c>
      <c r="X90" s="24">
        <f t="shared" si="20"/>
        <v>13</v>
      </c>
      <c r="Y90" s="24">
        <f t="shared" si="20"/>
        <v>0</v>
      </c>
      <c r="Z90" s="24">
        <f t="shared" si="20"/>
        <v>33</v>
      </c>
      <c r="AA90" s="24">
        <f t="shared" si="20"/>
        <v>5</v>
      </c>
      <c r="AB90" s="24">
        <f t="shared" si="20"/>
        <v>16</v>
      </c>
      <c r="AC90" s="24">
        <f t="shared" si="20"/>
        <v>0</v>
      </c>
      <c r="AD90" s="24">
        <f t="shared" si="20"/>
        <v>27</v>
      </c>
      <c r="AE90" s="24">
        <f t="shared" si="20"/>
        <v>0</v>
      </c>
      <c r="AF90" s="24">
        <f t="shared" si="20"/>
        <v>31</v>
      </c>
      <c r="AG90" s="24">
        <f t="shared" si="20"/>
        <v>0</v>
      </c>
      <c r="AH90" s="24">
        <f t="shared" si="20"/>
        <v>27</v>
      </c>
    </row>
    <row r="91" spans="1:34" ht="15.75" x14ac:dyDescent="0.25">
      <c r="A91" s="31"/>
      <c r="B91" s="13">
        <f>+B79+B90</f>
        <v>2590</v>
      </c>
      <c r="C91" s="13">
        <f>+C79+C90</f>
        <v>994</v>
      </c>
      <c r="D91" s="13">
        <f>+D79+D90</f>
        <v>1596</v>
      </c>
      <c r="E91" s="13">
        <f>+E79+E90</f>
        <v>210</v>
      </c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5.75" x14ac:dyDescent="0.25">
      <c r="A92" s="31"/>
      <c r="B92" s="2"/>
      <c r="C92" s="2"/>
      <c r="D92" s="2"/>
      <c r="E92" s="32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5.75" x14ac:dyDescent="0.25">
      <c r="A93" s="31"/>
      <c r="B93" s="33">
        <f>SUM(C93:D93)</f>
        <v>1</v>
      </c>
      <c r="C93" s="33">
        <f>+C91/B91</f>
        <v>0.38378378378378381</v>
      </c>
      <c r="D93" s="33">
        <f>+D91/B91</f>
        <v>0.61621621621621625</v>
      </c>
      <c r="E93" s="32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5.75" x14ac:dyDescent="0.25">
      <c r="A94" s="31"/>
      <c r="B94" s="2"/>
      <c r="C94" s="2"/>
      <c r="D94" s="2"/>
      <c r="E94" s="32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5.75" x14ac:dyDescent="0.25">
      <c r="A95" s="31"/>
      <c r="B95" s="34" t="s">
        <v>102</v>
      </c>
      <c r="C95" s="2"/>
      <c r="D95" s="2"/>
      <c r="E95" s="2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5.75" x14ac:dyDescent="0.25">
      <c r="A96" s="31"/>
      <c r="B96" s="2" t="s">
        <v>103</v>
      </c>
      <c r="C96" s="2"/>
      <c r="D96" s="2"/>
      <c r="E96" s="2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5.75" x14ac:dyDescent="0.25">
      <c r="A97" s="31"/>
      <c r="B97" s="2" t="s">
        <v>104</v>
      </c>
      <c r="C97" s="2"/>
      <c r="D97" s="2"/>
      <c r="E97" s="2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5.75" x14ac:dyDescent="0.25">
      <c r="A98" s="31"/>
      <c r="B98" s="2" t="s">
        <v>105</v>
      </c>
      <c r="C98" s="2"/>
      <c r="D98" s="2"/>
      <c r="E98" s="2"/>
      <c r="F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</sheetData>
  <mergeCells count="33">
    <mergeCell ref="A69:D69"/>
    <mergeCell ref="A80:D80"/>
    <mergeCell ref="AE6:AH6"/>
    <mergeCell ref="A8:D8"/>
    <mergeCell ref="A31:D31"/>
    <mergeCell ref="A37:D37"/>
    <mergeCell ref="A49:D49"/>
    <mergeCell ref="A59:D59"/>
    <mergeCell ref="G6:J6"/>
    <mergeCell ref="K6:N6"/>
    <mergeCell ref="O6:R6"/>
    <mergeCell ref="S6:V6"/>
    <mergeCell ref="W6:Z6"/>
    <mergeCell ref="AA6:AD6"/>
    <mergeCell ref="W4:AD4"/>
    <mergeCell ref="AE4:AH4"/>
    <mergeCell ref="G5:J5"/>
    <mergeCell ref="K5:N5"/>
    <mergeCell ref="O5:R5"/>
    <mergeCell ref="S5:V5"/>
    <mergeCell ref="W5:Z5"/>
    <mergeCell ref="AA5:AD5"/>
    <mergeCell ref="AE5:AH5"/>
    <mergeCell ref="A2:A7"/>
    <mergeCell ref="B2:E3"/>
    <mergeCell ref="F2:F7"/>
    <mergeCell ref="G2:AH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2026-09-22T06:31:28Z</dcterms:created>
  <dcterms:modified xsi:type="dcterms:W3CDTF">2026-09-22T06:31:56Z</dcterms:modified>
</cp:coreProperties>
</file>