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7C0F20D0-F767-4AB3-BA0C-5B4E89ADE309}" xr6:coauthVersionLast="47" xr6:coauthVersionMax="47" xr10:uidLastSave="{00000000-0000-0000-0000-000000000000}"/>
  <bookViews>
    <workbookView xWindow="-120" yWindow="-120" windowWidth="29040" windowHeight="15720" xr2:uid="{7F2AA629-E36D-4E0C-B08E-DC95A6AFA9F4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6" i="1" l="1"/>
  <c r="C66" i="1"/>
  <c r="B66" i="1" s="1"/>
  <c r="E65" i="1"/>
  <c r="C65" i="1"/>
  <c r="B65" i="1" s="1"/>
  <c r="E64" i="1"/>
  <c r="C64" i="1"/>
  <c r="B64" i="1" s="1"/>
  <c r="E63" i="1"/>
  <c r="C63" i="1"/>
  <c r="B63" i="1"/>
  <c r="E62" i="1"/>
  <c r="C62" i="1"/>
  <c r="B62" i="1"/>
  <c r="E61" i="1"/>
  <c r="E67" i="1" s="1"/>
  <c r="C61" i="1"/>
  <c r="B61" i="1" s="1"/>
  <c r="E60" i="1"/>
  <c r="D60" i="1"/>
  <c r="B60" i="1"/>
  <c r="E59" i="1"/>
  <c r="D59" i="1"/>
  <c r="D67" i="1" s="1"/>
  <c r="B59" i="1"/>
  <c r="AH57" i="1"/>
  <c r="AH67" i="1" s="1"/>
  <c r="AG57" i="1"/>
  <c r="AG67" i="1" s="1"/>
  <c r="AF57" i="1"/>
  <c r="AF67" i="1" s="1"/>
  <c r="AE57" i="1"/>
  <c r="AE67" i="1" s="1"/>
  <c r="AD57" i="1"/>
  <c r="AD67" i="1" s="1"/>
  <c r="AC57" i="1"/>
  <c r="AC67" i="1" s="1"/>
  <c r="AB57" i="1"/>
  <c r="AB67" i="1" s="1"/>
  <c r="AA57" i="1"/>
  <c r="AA67" i="1" s="1"/>
  <c r="Z57" i="1"/>
  <c r="Z67" i="1" s="1"/>
  <c r="Y57" i="1"/>
  <c r="Y67" i="1" s="1"/>
  <c r="X57" i="1"/>
  <c r="X67" i="1" s="1"/>
  <c r="W57" i="1"/>
  <c r="W67" i="1" s="1"/>
  <c r="V57" i="1"/>
  <c r="V67" i="1" s="1"/>
  <c r="U57" i="1"/>
  <c r="U67" i="1" s="1"/>
  <c r="T57" i="1"/>
  <c r="T67" i="1" s="1"/>
  <c r="S57" i="1"/>
  <c r="S67" i="1" s="1"/>
  <c r="R57" i="1"/>
  <c r="R67" i="1" s="1"/>
  <c r="Q57" i="1"/>
  <c r="Q67" i="1" s="1"/>
  <c r="P57" i="1"/>
  <c r="P67" i="1" s="1"/>
  <c r="O57" i="1"/>
  <c r="O67" i="1" s="1"/>
  <c r="N57" i="1"/>
  <c r="N67" i="1" s="1"/>
  <c r="M57" i="1"/>
  <c r="M67" i="1" s="1"/>
  <c r="L57" i="1"/>
  <c r="L67" i="1" s="1"/>
  <c r="K57" i="1"/>
  <c r="K67" i="1" s="1"/>
  <c r="J57" i="1"/>
  <c r="J67" i="1" s="1"/>
  <c r="E69" i="1" s="1"/>
  <c r="I57" i="1"/>
  <c r="I67" i="1" s="1"/>
  <c r="H57" i="1"/>
  <c r="H67" i="1" s="1"/>
  <c r="G57" i="1"/>
  <c r="G67" i="1" s="1"/>
  <c r="E56" i="1"/>
  <c r="B56" i="1"/>
  <c r="E55" i="1"/>
  <c r="B55" i="1"/>
  <c r="E54" i="1"/>
  <c r="D54" i="1"/>
  <c r="B54" i="1"/>
  <c r="E53" i="1"/>
  <c r="D53" i="1"/>
  <c r="B53" i="1" s="1"/>
  <c r="E52" i="1"/>
  <c r="B52" i="1"/>
  <c r="E51" i="1"/>
  <c r="B51" i="1"/>
  <c r="E50" i="1"/>
  <c r="B50" i="1"/>
  <c r="E49" i="1"/>
  <c r="E48" i="1"/>
  <c r="B48" i="1"/>
  <c r="E47" i="1"/>
  <c r="C47" i="1"/>
  <c r="B47" i="1" s="1"/>
  <c r="E46" i="1"/>
  <c r="C46" i="1"/>
  <c r="C57" i="1" s="1"/>
  <c r="B46" i="1"/>
  <c r="E45" i="1"/>
  <c r="B45" i="1"/>
  <c r="E44" i="1"/>
  <c r="B44" i="1"/>
  <c r="E43" i="1"/>
  <c r="B43" i="1"/>
  <c r="E42" i="1"/>
  <c r="D42" i="1"/>
  <c r="B42" i="1" s="1"/>
  <c r="E41" i="1"/>
  <c r="D41" i="1"/>
  <c r="B41" i="1"/>
  <c r="E40" i="1"/>
  <c r="B40" i="1"/>
  <c r="E39" i="1"/>
  <c r="E38" i="1"/>
  <c r="D38" i="1"/>
  <c r="B38" i="1" s="1"/>
  <c r="E37" i="1"/>
  <c r="B37" i="1"/>
  <c r="E36" i="1"/>
  <c r="B36" i="1"/>
  <c r="E35" i="1"/>
  <c r="D35" i="1"/>
  <c r="B35" i="1" s="1"/>
  <c r="E34" i="1"/>
  <c r="C34" i="1"/>
  <c r="B34" i="1"/>
  <c r="E33" i="1"/>
  <c r="B33" i="1"/>
  <c r="E32" i="1"/>
  <c r="B32" i="1"/>
  <c r="E31" i="1"/>
  <c r="B31" i="1"/>
  <c r="E30" i="1"/>
  <c r="D30" i="1"/>
  <c r="B30" i="1" s="1"/>
  <c r="E29" i="1"/>
  <c r="B29" i="1"/>
  <c r="E28" i="1"/>
  <c r="E27" i="1" s="1"/>
  <c r="B28" i="1"/>
  <c r="E26" i="1"/>
  <c r="D26" i="1"/>
  <c r="B26" i="1" s="1"/>
  <c r="E25" i="1"/>
  <c r="D25" i="1"/>
  <c r="B25" i="1"/>
  <c r="E24" i="1"/>
  <c r="B24" i="1"/>
  <c r="E23" i="1"/>
  <c r="B23" i="1"/>
  <c r="E22" i="1"/>
  <c r="B22" i="1"/>
  <c r="E21" i="1"/>
  <c r="B21" i="1"/>
  <c r="E20" i="1"/>
  <c r="B20" i="1"/>
  <c r="E19" i="1"/>
  <c r="B19" i="1"/>
  <c r="E18" i="1"/>
  <c r="B18" i="1"/>
  <c r="E17" i="1"/>
  <c r="B17" i="1"/>
  <c r="E16" i="1"/>
  <c r="B16" i="1"/>
  <c r="E15" i="1"/>
  <c r="E14" i="1" s="1"/>
  <c r="B15" i="1"/>
  <c r="E13" i="1"/>
  <c r="D13" i="1"/>
  <c r="D57" i="1" s="1"/>
  <c r="D68" i="1" s="1"/>
  <c r="B13" i="1"/>
  <c r="E12" i="1"/>
  <c r="B12" i="1"/>
  <c r="E11" i="1"/>
  <c r="B11" i="1"/>
  <c r="E10" i="1"/>
  <c r="B10" i="1"/>
  <c r="E9" i="1"/>
  <c r="E8" i="1" s="1"/>
  <c r="E57" i="1" s="1"/>
  <c r="E68" i="1" s="1"/>
  <c r="B9" i="1"/>
  <c r="B57" i="1" s="1"/>
  <c r="B67" i="1" l="1"/>
  <c r="B68" i="1" s="1"/>
  <c r="D70" i="1" s="1"/>
  <c r="C67" i="1"/>
  <c r="C68" i="1" s="1"/>
  <c r="C70" i="1" s="1"/>
  <c r="B70" i="1" s="1"/>
</calcChain>
</file>

<file path=xl/sharedStrings.xml><?xml version="1.0" encoding="utf-8"?>
<sst xmlns="http://schemas.openxmlformats.org/spreadsheetml/2006/main" count="162" uniqueCount="85">
  <si>
    <t>GVAM - https://econ.unideb.hu/node/2263/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</si>
  <si>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</si>
  <si>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</si>
  <si>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</si>
  <si>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</si>
  <si>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</si>
  <si>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</si>
  <si>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</si>
  <si>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</si>
  <si>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</si>
  <si>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</si>
  <si>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III.</t>
  </si>
  <si>
    <t>IV.</t>
  </si>
  <si>
    <t>E</t>
  </si>
  <si>
    <t>GY</t>
  </si>
  <si>
    <t>V</t>
  </si>
  <si>
    <t>Kredit</t>
  </si>
  <si>
    <t>Gazdaságtudományi alapismeretek</t>
  </si>
  <si>
    <t>Gazdasági matematika</t>
  </si>
  <si>
    <t>G</t>
  </si>
  <si>
    <t>Mikroökonómia</t>
  </si>
  <si>
    <t>K</t>
  </si>
  <si>
    <t>Makroökonómia</t>
  </si>
  <si>
    <t>Gazdaságstatisztika</t>
  </si>
  <si>
    <t>Gaz.matematika</t>
  </si>
  <si>
    <t>Gazdasági jog</t>
  </si>
  <si>
    <t>Agrár-természettudományi és agrártechnológia alapismeretek</t>
  </si>
  <si>
    <t>Mezőgazdasági alapismeretek</t>
  </si>
  <si>
    <t>Agrártermelés természettudományi alapjai I. (növényélettan, növénytan)</t>
  </si>
  <si>
    <t>Agrártermelés természettudományi alapjai II. (állattan, állatélettan)</t>
  </si>
  <si>
    <t>Agrártermelés természettudományi alapjai III. (agrokémia, talajtan)</t>
  </si>
  <si>
    <t>Élelmiszerfeldolgozási alapismeretek</t>
  </si>
  <si>
    <t>Növénytermesztés</t>
  </si>
  <si>
    <t>Kertészet</t>
  </si>
  <si>
    <t>Állattenyésztés</t>
  </si>
  <si>
    <t>Mezőgazdasági műszaki ismeretek</t>
  </si>
  <si>
    <t>Precíziós mezőgazdaság</t>
  </si>
  <si>
    <t>Környezetgazdálkodás</t>
  </si>
  <si>
    <t>Környezetgazdaságtan</t>
  </si>
  <si>
    <t>Vállalkozási és üzleti alapismeretek</t>
  </si>
  <si>
    <t>Pénzügyi alapismeretek</t>
  </si>
  <si>
    <t>Számvitel I.</t>
  </si>
  <si>
    <t>Számvitel II.</t>
  </si>
  <si>
    <t>Marketing</t>
  </si>
  <si>
    <t>Üzemtan I</t>
  </si>
  <si>
    <t>Üzemtan II</t>
  </si>
  <si>
    <t>Üzemtan I.</t>
  </si>
  <si>
    <t>Agrárvállalkozások üzleti tervezése</t>
  </si>
  <si>
    <t>Emberi erőforrás menedzsment</t>
  </si>
  <si>
    <t>Vezetés- és munkaszervezés</t>
  </si>
  <si>
    <t>Ellátásilánc-menedzsment alapjai</t>
  </si>
  <si>
    <t>Vállalatirányítási rendszerek</t>
  </si>
  <si>
    <t>Agrárgazdasági elméleti és gyakorlati szakmai alapismeretek</t>
  </si>
  <si>
    <t>Agrárinformatika és digitalizáció</t>
  </si>
  <si>
    <t>Szak- és közigazgatási alapismeretek</t>
  </si>
  <si>
    <t>Támogatási és szabályozási rendszerek</t>
  </si>
  <si>
    <t>Ágazati gazdaságtan I.</t>
  </si>
  <si>
    <t>Ágazati gazdaságtan II.</t>
  </si>
  <si>
    <t>EU agrár- és környezetpolitika</t>
  </si>
  <si>
    <t>Szaknyelv I.</t>
  </si>
  <si>
    <t>Szaknyelv II.</t>
  </si>
  <si>
    <t>S</t>
  </si>
  <si>
    <t>Agrárgazdaságtan alapjai</t>
  </si>
  <si>
    <t>Vidékgazdasági, regionális és vidékfejlesztési alapismeretek</t>
  </si>
  <si>
    <t>Regionális gazdaságtan</t>
  </si>
  <si>
    <t>Vidékfejlesztés</t>
  </si>
  <si>
    <t>Településfejlesztés</t>
  </si>
  <si>
    <t>Vidékszociológia</t>
  </si>
  <si>
    <t>Vidék- és civilbiztonsági ismeretek</t>
  </si>
  <si>
    <t>Vidékfejlesztési projektek menedzsmentje</t>
  </si>
  <si>
    <t>Szaktanácsadás</t>
  </si>
  <si>
    <t>Összesen</t>
  </si>
  <si>
    <t>Kritériumfeltételek ***</t>
  </si>
  <si>
    <t>szabadon választható 1. tárgy</t>
  </si>
  <si>
    <t>szabadon választható 2. tárgy</t>
  </si>
  <si>
    <t>szabadon választható 3. tárgy</t>
  </si>
  <si>
    <t>Matematika kritériumtantárgy</t>
  </si>
  <si>
    <t>Szakdolgozat I.</t>
  </si>
  <si>
    <t>Szakdolgozat II.</t>
  </si>
  <si>
    <t>Szakdolgozat III.</t>
  </si>
  <si>
    <t>Gyakorlat</t>
  </si>
  <si>
    <t>magyarázat</t>
  </si>
  <si>
    <t>E = elméleti óra</t>
  </si>
  <si>
    <t>GY = gyakorlati óra</t>
  </si>
  <si>
    <t>V =Vizsga típusa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</si>
</sst>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trike/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i/>
      <sz val="12"/>
      <name val="Times New Roman"/>
      <family val="1"/>
      <charset val="238"/>
    </font>
    <font>
      <i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2" fillId="0" borderId="0" xfId="1" applyFont="1"/>
    <xf numFmtId="0" fontId="4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textRotation="90" wrapText="1"/>
    </xf>
    <xf numFmtId="0" fontId="2" fillId="0" borderId="1" xfId="2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left"/>
    </xf>
    <xf numFmtId="0" fontId="4" fillId="2" borderId="1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wrapText="1"/>
    </xf>
    <xf numFmtId="0" fontId="2" fillId="0" borderId="1" xfId="2" applyFont="1" applyBorder="1"/>
    <xf numFmtId="0" fontId="4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wrapText="1"/>
    </xf>
    <xf numFmtId="0" fontId="2" fillId="0" borderId="1" xfId="2" applyFont="1" applyBorder="1" applyAlignment="1">
      <alignment horizontal="left" vertical="center"/>
    </xf>
    <xf numFmtId="0" fontId="5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4" fillId="2" borderId="2" xfId="2" applyFont="1" applyFill="1" applyBorder="1" applyAlignment="1">
      <alignment horizontal="left" wrapText="1"/>
    </xf>
    <xf numFmtId="0" fontId="4" fillId="2" borderId="3" xfId="2" applyFont="1" applyFill="1" applyBorder="1" applyAlignment="1">
      <alignment horizontal="left" wrapText="1"/>
    </xf>
    <xf numFmtId="0" fontId="4" fillId="2" borderId="4" xfId="2" applyFont="1" applyFill="1" applyBorder="1" applyAlignment="1">
      <alignment horizontal="left" wrapText="1"/>
    </xf>
    <xf numFmtId="0" fontId="7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wrapText="1"/>
    </xf>
    <xf numFmtId="0" fontId="4" fillId="2" borderId="1" xfId="2" applyFont="1" applyFill="1" applyBorder="1" applyAlignment="1">
      <alignment vertical="center" wrapText="1"/>
    </xf>
    <xf numFmtId="0" fontId="2" fillId="0" borderId="1" xfId="3" applyFont="1" applyBorder="1"/>
    <xf numFmtId="0" fontId="4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2" fillId="0" borderId="1" xfId="1" applyFont="1" applyBorder="1"/>
    <xf numFmtId="0" fontId="4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2" fillId="0" borderId="0" xfId="2" applyFont="1"/>
    <xf numFmtId="0" fontId="4" fillId="0" borderId="0" xfId="2" applyFont="1" applyAlignment="1">
      <alignment horizontal="center" vertical="center" wrapText="1"/>
    </xf>
    <xf numFmtId="9" fontId="2" fillId="0" borderId="0" xfId="2" applyNumberFormat="1" applyFont="1"/>
    <xf numFmtId="0" fontId="2" fillId="3" borderId="0" xfId="2" applyFont="1" applyFill="1"/>
    <xf numFmtId="0" fontId="4" fillId="0" borderId="0" xfId="2" applyFont="1"/>
  </cellXfs>
  <cellStyles count="4">
    <cellStyle name="Normál" xfId="0" builtinId="0"/>
    <cellStyle name="Normál 2 2" xfId="2" xr:uid="{421EAB7E-C35A-4676-BC49-C637EFDE622F}"/>
    <cellStyle name="Normál 3" xfId="3" xr:uid="{AB46F857-51B2-47F5-9657-296A34540DA9}"/>
    <cellStyle name="Normál 6" xfId="1" xr:uid="{CF582C64-340F-455E-BAF3-9D2C003551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0E39B-1835-4B60-BB07-4FE5C6532636}">
  <dimension ref="A1:AH75"/>
  <sheetViews>
    <sheetView tabSelected="1" workbookViewId="0">
      <selection sqref="A1:AH75"/>
    </sheetView>
  </sheetViews>
  <sheetFormatPr defaultRowHeight="15" x14ac:dyDescent="0.25"/>
  <cols>
    <col min="1" max="1" width="53.7109375" bestFit="1" customWidth="1"/>
    <col min="2" max="2" width="6.85546875" customWidth="1"/>
    <col min="3" max="3" width="5.85546875" customWidth="1"/>
    <col min="4" max="4" width="5.42578125" customWidth="1"/>
    <col min="5" max="5" width="6.140625" customWidth="1"/>
    <col min="6" max="6" width="16.28515625" customWidth="1"/>
    <col min="7" max="7" width="3.85546875" customWidth="1"/>
    <col min="8" max="8" width="4.85546875" customWidth="1"/>
    <col min="9" max="9" width="3.7109375" customWidth="1"/>
    <col min="10" max="10" width="7.140625" customWidth="1"/>
    <col min="11" max="11" width="4.5703125" customWidth="1"/>
    <col min="12" max="12" width="5.140625" customWidth="1"/>
    <col min="13" max="13" width="2.7109375" customWidth="1"/>
    <col min="14" max="14" width="7" customWidth="1"/>
    <col min="15" max="15" width="3.42578125" customWidth="1"/>
    <col min="16" max="16" width="5.140625" customWidth="1"/>
    <col min="17" max="17" width="2.85546875" customWidth="1"/>
    <col min="18" max="18" width="7.5703125" customWidth="1"/>
    <col min="19" max="20" width="4.28515625" customWidth="1"/>
    <col min="21" max="21" width="2.7109375" customWidth="1"/>
    <col min="22" max="22" width="7.85546875" customWidth="1"/>
    <col min="23" max="23" width="3.7109375" customWidth="1"/>
    <col min="24" max="24" width="6.28515625" customWidth="1"/>
    <col min="25" max="25" width="3.28515625" customWidth="1"/>
    <col min="26" max="26" width="6.85546875" customWidth="1"/>
    <col min="27" max="27" width="4.140625" bestFit="1" customWidth="1"/>
    <col min="28" max="28" width="4.28515625" customWidth="1"/>
    <col min="29" max="29" width="2.5703125" customWidth="1"/>
    <col min="30" max="30" width="7" customWidth="1"/>
    <col min="31" max="31" width="2.85546875" customWidth="1"/>
    <col min="32" max="32" width="4.85546875" customWidth="1"/>
    <col min="33" max="33" width="3.140625" customWidth="1"/>
    <col min="34" max="34" width="6.28515625" customWidth="1"/>
  </cols>
  <sheetData>
    <row r="1" spans="1:34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5">
      <c r="A2" s="2" t="s">
        <v>1</v>
      </c>
      <c r="B2" s="2" t="s">
        <v>2</v>
      </c>
      <c r="C2" s="2"/>
      <c r="D2" s="2"/>
      <c r="E2" s="2"/>
      <c r="F2" s="3" t="s">
        <v>3</v>
      </c>
      <c r="G2" s="2" t="s">
        <v>4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x14ac:dyDescent="0.25">
      <c r="A3" s="2"/>
      <c r="B3" s="2"/>
      <c r="C3" s="2"/>
      <c r="D3" s="2"/>
      <c r="E3" s="2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15.75" x14ac:dyDescent="0.25">
      <c r="A4" s="2"/>
      <c r="B4" s="4" t="s">
        <v>5</v>
      </c>
      <c r="C4" s="4" t="s">
        <v>6</v>
      </c>
      <c r="D4" s="4" t="s">
        <v>7</v>
      </c>
      <c r="E4" s="4" t="s">
        <v>8</v>
      </c>
      <c r="F4" s="3"/>
      <c r="G4" s="2" t="s">
        <v>9</v>
      </c>
      <c r="H4" s="2"/>
      <c r="I4" s="2"/>
      <c r="J4" s="2"/>
      <c r="K4" s="2"/>
      <c r="L4" s="2"/>
      <c r="M4" s="2"/>
      <c r="N4" s="2"/>
      <c r="O4" s="2" t="s">
        <v>10</v>
      </c>
      <c r="P4" s="2"/>
      <c r="Q4" s="2"/>
      <c r="R4" s="2"/>
      <c r="S4" s="2"/>
      <c r="T4" s="2"/>
      <c r="U4" s="2"/>
      <c r="V4" s="2"/>
      <c r="W4" s="2" t="s">
        <v>11</v>
      </c>
      <c r="X4" s="2"/>
      <c r="Y4" s="2"/>
      <c r="Z4" s="2"/>
      <c r="AA4" s="2"/>
      <c r="AB4" s="2"/>
      <c r="AC4" s="2"/>
      <c r="AD4" s="2"/>
      <c r="AE4" s="2" t="s">
        <v>12</v>
      </c>
      <c r="AF4" s="2"/>
      <c r="AG4" s="2"/>
      <c r="AH4" s="2"/>
    </row>
    <row r="5" spans="1:34" ht="15.75" x14ac:dyDescent="0.25">
      <c r="A5" s="2"/>
      <c r="B5" s="4"/>
      <c r="C5" s="4"/>
      <c r="D5" s="4"/>
      <c r="E5" s="4"/>
      <c r="F5" s="3"/>
      <c r="G5" s="2">
        <v>1</v>
      </c>
      <c r="H5" s="2"/>
      <c r="I5" s="2"/>
      <c r="J5" s="2"/>
      <c r="K5" s="2">
        <v>2</v>
      </c>
      <c r="L5" s="2"/>
      <c r="M5" s="2"/>
      <c r="N5" s="2"/>
      <c r="O5" s="2">
        <v>3</v>
      </c>
      <c r="P5" s="2"/>
      <c r="Q5" s="2"/>
      <c r="R5" s="2"/>
      <c r="S5" s="2">
        <v>4</v>
      </c>
      <c r="T5" s="2"/>
      <c r="U5" s="2"/>
      <c r="V5" s="2"/>
      <c r="W5" s="2">
        <v>5</v>
      </c>
      <c r="X5" s="2"/>
      <c r="Y5" s="2"/>
      <c r="Z5" s="2"/>
      <c r="AA5" s="2">
        <v>6</v>
      </c>
      <c r="AB5" s="2"/>
      <c r="AC5" s="2"/>
      <c r="AD5" s="2"/>
      <c r="AE5" s="2">
        <v>7</v>
      </c>
      <c r="AF5" s="2"/>
      <c r="AG5" s="2"/>
      <c r="AH5" s="2"/>
    </row>
    <row r="6" spans="1:34" ht="15.75" x14ac:dyDescent="0.25">
      <c r="A6" s="2"/>
      <c r="B6" s="4"/>
      <c r="C6" s="4"/>
      <c r="D6" s="4"/>
      <c r="E6" s="4"/>
      <c r="F6" s="3"/>
      <c r="G6" s="2">
        <v>15</v>
      </c>
      <c r="H6" s="2"/>
      <c r="I6" s="2"/>
      <c r="J6" s="2"/>
      <c r="K6" s="2">
        <v>15</v>
      </c>
      <c r="L6" s="2"/>
      <c r="M6" s="2"/>
      <c r="N6" s="2"/>
      <c r="O6" s="2">
        <v>15</v>
      </c>
      <c r="P6" s="2"/>
      <c r="Q6" s="2"/>
      <c r="R6" s="2"/>
      <c r="S6" s="2">
        <v>15</v>
      </c>
      <c r="T6" s="2"/>
      <c r="U6" s="2"/>
      <c r="V6" s="2"/>
      <c r="W6" s="2">
        <v>15</v>
      </c>
      <c r="X6" s="2"/>
      <c r="Y6" s="2"/>
      <c r="Z6" s="2"/>
      <c r="AA6" s="2">
        <v>15</v>
      </c>
      <c r="AB6" s="2"/>
      <c r="AC6" s="2"/>
      <c r="AD6" s="2"/>
      <c r="AE6" s="2">
        <v>15</v>
      </c>
      <c r="AF6" s="2"/>
      <c r="AG6" s="2"/>
      <c r="AH6" s="2"/>
    </row>
    <row r="7" spans="1:34" ht="31.5" x14ac:dyDescent="0.25">
      <c r="A7" s="2"/>
      <c r="B7" s="4"/>
      <c r="C7" s="4"/>
      <c r="D7" s="4"/>
      <c r="E7" s="4"/>
      <c r="F7" s="3"/>
      <c r="G7" s="5" t="s">
        <v>13</v>
      </c>
      <c r="H7" s="5" t="s">
        <v>14</v>
      </c>
      <c r="I7" s="5" t="s">
        <v>15</v>
      </c>
      <c r="J7" s="5" t="s">
        <v>16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13</v>
      </c>
      <c r="P7" s="5" t="s">
        <v>14</v>
      </c>
      <c r="Q7" s="5" t="s">
        <v>15</v>
      </c>
      <c r="R7" s="5" t="s">
        <v>16</v>
      </c>
      <c r="S7" s="5" t="s">
        <v>13</v>
      </c>
      <c r="T7" s="5" t="s">
        <v>14</v>
      </c>
      <c r="U7" s="5" t="s">
        <v>15</v>
      </c>
      <c r="V7" s="5" t="s">
        <v>16</v>
      </c>
      <c r="W7" s="5" t="s">
        <v>13</v>
      </c>
      <c r="X7" s="5" t="s">
        <v>14</v>
      </c>
      <c r="Y7" s="5" t="s">
        <v>15</v>
      </c>
      <c r="Z7" s="5" t="s">
        <v>16</v>
      </c>
      <c r="AA7" s="5" t="s">
        <v>13</v>
      </c>
      <c r="AB7" s="5" t="s">
        <v>14</v>
      </c>
      <c r="AC7" s="5" t="s">
        <v>15</v>
      </c>
      <c r="AD7" s="5" t="s">
        <v>16</v>
      </c>
      <c r="AE7" s="5" t="s">
        <v>13</v>
      </c>
      <c r="AF7" s="5" t="s">
        <v>14</v>
      </c>
      <c r="AG7" s="5" t="s">
        <v>15</v>
      </c>
      <c r="AH7" s="5" t="s">
        <v>16</v>
      </c>
    </row>
    <row r="8" spans="1:34" ht="15.75" x14ac:dyDescent="0.25">
      <c r="A8" s="6" t="s">
        <v>17</v>
      </c>
      <c r="B8" s="6"/>
      <c r="C8" s="6"/>
      <c r="D8" s="6"/>
      <c r="E8" s="7">
        <f>SUM(E9:E13)</f>
        <v>19</v>
      </c>
      <c r="F8" s="8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</row>
    <row r="9" spans="1:34" ht="15.75" x14ac:dyDescent="0.25">
      <c r="A9" s="10" t="s">
        <v>18</v>
      </c>
      <c r="B9" s="5">
        <f t="shared" ref="B9:B13" si="0">C9+D9</f>
        <v>56</v>
      </c>
      <c r="C9" s="5">
        <v>28</v>
      </c>
      <c r="D9" s="5">
        <v>28</v>
      </c>
      <c r="E9" s="11">
        <f>+J9+N9+R9+V9+Z9+AD9+AH9</f>
        <v>4</v>
      </c>
      <c r="F9" s="5"/>
      <c r="G9" s="12">
        <v>2</v>
      </c>
      <c r="H9" s="12">
        <v>2</v>
      </c>
      <c r="I9" s="12" t="s">
        <v>19</v>
      </c>
      <c r="J9" s="12">
        <v>4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5"/>
      <c r="AA9" s="5"/>
      <c r="AB9" s="5"/>
      <c r="AC9" s="5"/>
      <c r="AD9" s="5"/>
      <c r="AE9" s="5"/>
      <c r="AF9" s="5"/>
      <c r="AG9" s="5"/>
      <c r="AH9" s="5"/>
    </row>
    <row r="10" spans="1:34" ht="15.75" x14ac:dyDescent="0.25">
      <c r="A10" s="10" t="s">
        <v>20</v>
      </c>
      <c r="B10" s="5">
        <f t="shared" si="0"/>
        <v>56</v>
      </c>
      <c r="C10" s="5">
        <v>28</v>
      </c>
      <c r="D10" s="5">
        <v>28</v>
      </c>
      <c r="E10" s="11">
        <f t="shared" ref="E10:E13" si="1">+J10+N10+R10+V10+Z10+AD10+AH10</f>
        <v>4</v>
      </c>
      <c r="F10" s="5"/>
      <c r="G10" s="12">
        <v>2</v>
      </c>
      <c r="H10" s="12">
        <v>2</v>
      </c>
      <c r="I10" s="12" t="s">
        <v>21</v>
      </c>
      <c r="J10" s="12">
        <v>4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5"/>
      <c r="AA10" s="5"/>
      <c r="AB10" s="5"/>
      <c r="AC10" s="5"/>
      <c r="AD10" s="5"/>
      <c r="AE10" s="5"/>
      <c r="AF10" s="5"/>
      <c r="AG10" s="5"/>
      <c r="AH10" s="5"/>
    </row>
    <row r="11" spans="1:34" ht="15.75" x14ac:dyDescent="0.25">
      <c r="A11" s="10" t="s">
        <v>22</v>
      </c>
      <c r="B11" s="5">
        <f t="shared" si="0"/>
        <v>56</v>
      </c>
      <c r="C11" s="5">
        <v>28</v>
      </c>
      <c r="D11" s="5">
        <v>28</v>
      </c>
      <c r="E11" s="11">
        <f t="shared" si="1"/>
        <v>4</v>
      </c>
      <c r="F11" s="5" t="s">
        <v>20</v>
      </c>
      <c r="G11" s="12"/>
      <c r="H11" s="12"/>
      <c r="I11" s="12"/>
      <c r="J11" s="12"/>
      <c r="K11" s="12">
        <v>2</v>
      </c>
      <c r="L11" s="12">
        <v>2</v>
      </c>
      <c r="M11" s="12" t="s">
        <v>21</v>
      </c>
      <c r="N11" s="12">
        <v>4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5"/>
      <c r="AA11" s="5"/>
      <c r="AB11" s="5"/>
      <c r="AC11" s="5"/>
      <c r="AD11" s="5"/>
      <c r="AE11" s="5"/>
      <c r="AF11" s="5"/>
      <c r="AG11" s="5"/>
      <c r="AH11" s="5"/>
    </row>
    <row r="12" spans="1:34" ht="15.75" x14ac:dyDescent="0.25">
      <c r="A12" s="10" t="s">
        <v>23</v>
      </c>
      <c r="B12" s="5">
        <f t="shared" si="0"/>
        <v>56</v>
      </c>
      <c r="C12" s="5">
        <v>28</v>
      </c>
      <c r="D12" s="5">
        <v>28</v>
      </c>
      <c r="E12" s="11">
        <f t="shared" si="1"/>
        <v>4</v>
      </c>
      <c r="F12" s="5" t="s">
        <v>24</v>
      </c>
      <c r="G12" s="12"/>
      <c r="H12" s="12"/>
      <c r="I12" s="12"/>
      <c r="J12" s="12"/>
      <c r="K12" s="12">
        <v>2</v>
      </c>
      <c r="L12" s="12">
        <v>2</v>
      </c>
      <c r="M12" s="12" t="s">
        <v>19</v>
      </c>
      <c r="N12" s="12">
        <v>4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5"/>
      <c r="AA12" s="5"/>
      <c r="AB12" s="5"/>
      <c r="AC12" s="5"/>
      <c r="AD12" s="5"/>
      <c r="AE12" s="5"/>
      <c r="AF12" s="5"/>
      <c r="AG12" s="5"/>
      <c r="AH12" s="5"/>
    </row>
    <row r="13" spans="1:34" ht="15.75" x14ac:dyDescent="0.25">
      <c r="A13" s="10" t="s">
        <v>25</v>
      </c>
      <c r="B13" s="5">
        <f t="shared" si="0"/>
        <v>28</v>
      </c>
      <c r="C13" s="5">
        <v>28</v>
      </c>
      <c r="D13" s="5">
        <f t="shared" ref="D13" si="2">(H13+L13+P13+T13+X13+AB13)*15</f>
        <v>0</v>
      </c>
      <c r="E13" s="11">
        <f t="shared" si="1"/>
        <v>3</v>
      </c>
      <c r="F13" s="5"/>
      <c r="G13" s="12">
        <v>2</v>
      </c>
      <c r="H13" s="12">
        <v>0</v>
      </c>
      <c r="I13" s="12" t="s">
        <v>21</v>
      </c>
      <c r="J13" s="12">
        <v>3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5"/>
      <c r="AA13" s="5"/>
      <c r="AB13" s="5"/>
      <c r="AC13" s="5"/>
      <c r="AD13" s="5"/>
      <c r="AE13" s="5"/>
      <c r="AF13" s="5"/>
      <c r="AG13" s="5"/>
      <c r="AH13" s="5"/>
    </row>
    <row r="14" spans="1:34" ht="15.75" x14ac:dyDescent="0.25">
      <c r="A14" s="6" t="s">
        <v>26</v>
      </c>
      <c r="B14" s="6"/>
      <c r="C14" s="6"/>
      <c r="D14" s="6"/>
      <c r="E14" s="7">
        <f>SUM(E15:E26)</f>
        <v>46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5.75" x14ac:dyDescent="0.25">
      <c r="A15" s="13" t="s">
        <v>27</v>
      </c>
      <c r="B15" s="5">
        <f t="shared" ref="B15:B26" si="3">C15+D15</f>
        <v>42</v>
      </c>
      <c r="C15" s="5">
        <v>14</v>
      </c>
      <c r="D15" s="5">
        <v>28</v>
      </c>
      <c r="E15" s="11">
        <f>+J15+N15+R15+V15+Z15+AD15+AH15</f>
        <v>4</v>
      </c>
      <c r="F15" s="5"/>
      <c r="G15" s="5">
        <v>1</v>
      </c>
      <c r="H15" s="5">
        <v>2</v>
      </c>
      <c r="I15" s="5" t="s">
        <v>19</v>
      </c>
      <c r="J15" s="5">
        <v>4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15.75" x14ac:dyDescent="0.25">
      <c r="A16" s="13" t="s">
        <v>28</v>
      </c>
      <c r="B16" s="5">
        <f t="shared" si="3"/>
        <v>42</v>
      </c>
      <c r="C16" s="5">
        <v>28</v>
      </c>
      <c r="D16" s="5">
        <v>14</v>
      </c>
      <c r="E16" s="11">
        <f t="shared" ref="E16:E56" si="4">+J16+N16+R16+V16+Z16+AD16+AH16</f>
        <v>4</v>
      </c>
      <c r="F16" s="5"/>
      <c r="G16" s="5">
        <v>2</v>
      </c>
      <c r="H16" s="5">
        <v>1</v>
      </c>
      <c r="I16" s="5" t="s">
        <v>21</v>
      </c>
      <c r="J16" s="5">
        <v>4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ht="15.75" x14ac:dyDescent="0.25">
      <c r="A17" s="13" t="s">
        <v>29</v>
      </c>
      <c r="B17" s="5">
        <f t="shared" si="3"/>
        <v>42</v>
      </c>
      <c r="C17" s="5">
        <v>28</v>
      </c>
      <c r="D17" s="5">
        <v>14</v>
      </c>
      <c r="E17" s="11">
        <f t="shared" si="4"/>
        <v>4</v>
      </c>
      <c r="F17" s="5"/>
      <c r="G17" s="5">
        <v>2</v>
      </c>
      <c r="H17" s="5">
        <v>1</v>
      </c>
      <c r="I17" s="5" t="s">
        <v>21</v>
      </c>
      <c r="J17" s="5">
        <v>4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ht="15.75" x14ac:dyDescent="0.25">
      <c r="A18" s="13" t="s">
        <v>30</v>
      </c>
      <c r="B18" s="5">
        <f t="shared" si="3"/>
        <v>42</v>
      </c>
      <c r="C18" s="5">
        <v>28</v>
      </c>
      <c r="D18" s="5">
        <v>14</v>
      </c>
      <c r="E18" s="11">
        <f t="shared" si="4"/>
        <v>4</v>
      </c>
      <c r="F18" s="5"/>
      <c r="G18" s="5"/>
      <c r="H18" s="5"/>
      <c r="I18" s="5"/>
      <c r="J18" s="5"/>
      <c r="K18" s="5">
        <v>2</v>
      </c>
      <c r="L18" s="5">
        <v>1</v>
      </c>
      <c r="M18" s="5" t="s">
        <v>21</v>
      </c>
      <c r="N18" s="5">
        <v>4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ht="15.75" x14ac:dyDescent="0.25">
      <c r="A19" s="13" t="s">
        <v>31</v>
      </c>
      <c r="B19" s="5">
        <f t="shared" si="3"/>
        <v>56</v>
      </c>
      <c r="C19" s="5">
        <v>28</v>
      </c>
      <c r="D19" s="5">
        <v>28</v>
      </c>
      <c r="E19" s="11">
        <f t="shared" si="4"/>
        <v>4</v>
      </c>
      <c r="F19" s="5"/>
      <c r="G19" s="5"/>
      <c r="H19" s="5"/>
      <c r="I19" s="5"/>
      <c r="J19" s="5"/>
      <c r="K19" s="5">
        <v>2</v>
      </c>
      <c r="L19" s="5">
        <v>2</v>
      </c>
      <c r="M19" s="5" t="s">
        <v>21</v>
      </c>
      <c r="N19" s="5">
        <v>4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15.75" x14ac:dyDescent="0.25">
      <c r="A20" s="13" t="s">
        <v>32</v>
      </c>
      <c r="B20" s="5">
        <f t="shared" si="3"/>
        <v>56</v>
      </c>
      <c r="C20" s="5">
        <v>28</v>
      </c>
      <c r="D20" s="5">
        <v>28</v>
      </c>
      <c r="E20" s="11">
        <f t="shared" si="4"/>
        <v>4</v>
      </c>
      <c r="F20" s="5"/>
      <c r="G20" s="5"/>
      <c r="H20" s="5"/>
      <c r="I20" s="5"/>
      <c r="J20" s="5"/>
      <c r="K20" s="5"/>
      <c r="L20" s="5"/>
      <c r="M20" s="5"/>
      <c r="N20" s="5"/>
      <c r="O20" s="5">
        <v>2</v>
      </c>
      <c r="P20" s="5">
        <v>2</v>
      </c>
      <c r="Q20" s="5" t="s">
        <v>21</v>
      </c>
      <c r="R20" s="5">
        <v>4</v>
      </c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ht="15.75" x14ac:dyDescent="0.25">
      <c r="A21" s="13" t="s">
        <v>33</v>
      </c>
      <c r="B21" s="5">
        <f t="shared" si="3"/>
        <v>56</v>
      </c>
      <c r="C21" s="5">
        <v>28</v>
      </c>
      <c r="D21" s="5">
        <v>28</v>
      </c>
      <c r="E21" s="11">
        <f t="shared" si="4"/>
        <v>4</v>
      </c>
      <c r="F21" s="5"/>
      <c r="G21" s="5"/>
      <c r="H21" s="5"/>
      <c r="I21" s="5"/>
      <c r="J21" s="5"/>
      <c r="K21" s="5"/>
      <c r="L21" s="5"/>
      <c r="M21" s="5"/>
      <c r="N21" s="5"/>
      <c r="O21" s="5">
        <v>2</v>
      </c>
      <c r="P21" s="5">
        <v>2</v>
      </c>
      <c r="Q21" s="5" t="s">
        <v>21</v>
      </c>
      <c r="R21" s="5">
        <v>4</v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15.75" x14ac:dyDescent="0.25">
      <c r="A22" s="13" t="s">
        <v>34</v>
      </c>
      <c r="B22" s="5">
        <f t="shared" si="3"/>
        <v>56</v>
      </c>
      <c r="C22" s="5">
        <v>28</v>
      </c>
      <c r="D22" s="5">
        <v>28</v>
      </c>
      <c r="E22" s="11">
        <f t="shared" si="4"/>
        <v>4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>
        <v>2</v>
      </c>
      <c r="T22" s="5">
        <v>2</v>
      </c>
      <c r="U22" s="5" t="s">
        <v>21</v>
      </c>
      <c r="V22" s="5">
        <v>4</v>
      </c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5.75" x14ac:dyDescent="0.25">
      <c r="A23" s="13" t="s">
        <v>35</v>
      </c>
      <c r="B23" s="5">
        <f t="shared" si="3"/>
        <v>42</v>
      </c>
      <c r="C23" s="5">
        <v>28</v>
      </c>
      <c r="D23" s="5">
        <v>14</v>
      </c>
      <c r="E23" s="11">
        <f t="shared" si="4"/>
        <v>4</v>
      </c>
      <c r="F23" s="5"/>
      <c r="G23" s="5"/>
      <c r="H23" s="5"/>
      <c r="I23" s="5"/>
      <c r="J23" s="5"/>
      <c r="K23" s="5"/>
      <c r="L23" s="5"/>
      <c r="M23" s="5"/>
      <c r="N23" s="5"/>
      <c r="O23" s="5">
        <v>2</v>
      </c>
      <c r="P23" s="5">
        <v>1</v>
      </c>
      <c r="Q23" s="5" t="s">
        <v>21</v>
      </c>
      <c r="R23" s="5">
        <v>4</v>
      </c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ht="15.75" x14ac:dyDescent="0.25">
      <c r="A24" s="13" t="s">
        <v>36</v>
      </c>
      <c r="B24" s="5">
        <f t="shared" si="3"/>
        <v>42</v>
      </c>
      <c r="C24" s="5">
        <v>28</v>
      </c>
      <c r="D24" s="5">
        <v>14</v>
      </c>
      <c r="E24" s="11">
        <f t="shared" si="4"/>
        <v>4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>
        <v>2</v>
      </c>
      <c r="T24" s="5">
        <v>1</v>
      </c>
      <c r="U24" s="5" t="s">
        <v>21</v>
      </c>
      <c r="V24" s="5">
        <v>4</v>
      </c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5.75" x14ac:dyDescent="0.25">
      <c r="A25" s="10" t="s">
        <v>37</v>
      </c>
      <c r="B25" s="5">
        <f t="shared" si="3"/>
        <v>28</v>
      </c>
      <c r="C25" s="5">
        <v>28</v>
      </c>
      <c r="D25" s="5">
        <f t="shared" ref="D25:D26" si="5">(H25+L25+P25+T25+X25+AB25)*15</f>
        <v>0</v>
      </c>
      <c r="E25" s="11">
        <f t="shared" si="4"/>
        <v>3</v>
      </c>
      <c r="F25" s="5"/>
      <c r="G25" s="5"/>
      <c r="H25" s="5"/>
      <c r="I25" s="5"/>
      <c r="J25" s="5"/>
      <c r="K25" s="5"/>
      <c r="L25" s="5"/>
      <c r="M25" s="5"/>
      <c r="N25" s="5"/>
      <c r="O25" s="5">
        <v>2</v>
      </c>
      <c r="P25" s="5">
        <v>0</v>
      </c>
      <c r="Q25" s="5" t="s">
        <v>21</v>
      </c>
      <c r="R25" s="5">
        <v>3</v>
      </c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ht="15.75" x14ac:dyDescent="0.25">
      <c r="A26" s="10" t="s">
        <v>38</v>
      </c>
      <c r="B26" s="5">
        <f t="shared" si="3"/>
        <v>28</v>
      </c>
      <c r="C26" s="5">
        <v>28</v>
      </c>
      <c r="D26" s="5">
        <f t="shared" si="5"/>
        <v>0</v>
      </c>
      <c r="E26" s="11">
        <f t="shared" si="4"/>
        <v>3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>
        <v>2</v>
      </c>
      <c r="AB26" s="5">
        <v>0</v>
      </c>
      <c r="AC26" s="5" t="s">
        <v>21</v>
      </c>
      <c r="AD26" s="5">
        <v>3</v>
      </c>
      <c r="AE26" s="5"/>
      <c r="AF26" s="5"/>
      <c r="AG26" s="5"/>
      <c r="AH26" s="5"/>
    </row>
    <row r="27" spans="1:34" ht="15.75" x14ac:dyDescent="0.25">
      <c r="A27" s="6" t="s">
        <v>39</v>
      </c>
      <c r="B27" s="6"/>
      <c r="C27" s="6"/>
      <c r="D27" s="6"/>
      <c r="E27" s="7">
        <f>SUM(E28:E38)</f>
        <v>42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spans="1:34" ht="15.75" x14ac:dyDescent="0.25">
      <c r="A28" s="10" t="s">
        <v>40</v>
      </c>
      <c r="B28" s="5">
        <f t="shared" ref="B28:B36" si="6">C28+D28</f>
        <v>56</v>
      </c>
      <c r="C28" s="5">
        <v>28</v>
      </c>
      <c r="D28" s="5">
        <v>28</v>
      </c>
      <c r="E28" s="11">
        <f t="shared" si="4"/>
        <v>4</v>
      </c>
      <c r="F28" s="5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>
        <v>2</v>
      </c>
      <c r="T28" s="12">
        <v>2</v>
      </c>
      <c r="U28" s="12" t="s">
        <v>19</v>
      </c>
      <c r="V28" s="12">
        <v>4</v>
      </c>
      <c r="W28" s="12"/>
      <c r="X28" s="12"/>
      <c r="Y28" s="12"/>
      <c r="Z28" s="12"/>
      <c r="AA28" s="12"/>
      <c r="AB28" s="12"/>
      <c r="AC28" s="12"/>
      <c r="AD28" s="12"/>
      <c r="AE28" s="5"/>
      <c r="AF28" s="5"/>
      <c r="AG28" s="5"/>
      <c r="AH28" s="5"/>
    </row>
    <row r="29" spans="1:34" ht="15.75" x14ac:dyDescent="0.25">
      <c r="A29" s="10" t="s">
        <v>41</v>
      </c>
      <c r="B29" s="5">
        <f t="shared" si="6"/>
        <v>56</v>
      </c>
      <c r="C29" s="5">
        <v>28</v>
      </c>
      <c r="D29" s="5">
        <v>28</v>
      </c>
      <c r="E29" s="11">
        <f t="shared" si="4"/>
        <v>4</v>
      </c>
      <c r="F29" s="5"/>
      <c r="G29" s="12"/>
      <c r="H29" s="12"/>
      <c r="I29" s="12"/>
      <c r="J29" s="12"/>
      <c r="K29" s="12"/>
      <c r="L29" s="12"/>
      <c r="M29" s="12"/>
      <c r="N29" s="12"/>
      <c r="O29" s="12">
        <v>2</v>
      </c>
      <c r="P29" s="12">
        <v>2</v>
      </c>
      <c r="Q29" s="12" t="s">
        <v>21</v>
      </c>
      <c r="R29" s="12">
        <v>4</v>
      </c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5"/>
      <c r="AF29" s="5"/>
      <c r="AG29" s="5"/>
      <c r="AH29" s="5"/>
    </row>
    <row r="30" spans="1:34" ht="15.75" x14ac:dyDescent="0.25">
      <c r="A30" s="10" t="s">
        <v>42</v>
      </c>
      <c r="B30" s="5">
        <f t="shared" si="6"/>
        <v>58</v>
      </c>
      <c r="C30" s="5">
        <v>28</v>
      </c>
      <c r="D30" s="5">
        <f t="shared" ref="C30:D35" si="7">(H30+L30+P30+T30+X30+AB30)*15</f>
        <v>30</v>
      </c>
      <c r="E30" s="11">
        <f t="shared" si="4"/>
        <v>4</v>
      </c>
      <c r="F30" s="5" t="s">
        <v>41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>
        <v>2</v>
      </c>
      <c r="T30" s="5">
        <v>2</v>
      </c>
      <c r="U30" s="5" t="s">
        <v>21</v>
      </c>
      <c r="V30" s="5">
        <v>4</v>
      </c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5.75" x14ac:dyDescent="0.25">
      <c r="A31" s="10" t="s">
        <v>43</v>
      </c>
      <c r="B31" s="5">
        <f>C31+D31</f>
        <v>42</v>
      </c>
      <c r="C31" s="5">
        <v>28</v>
      </c>
      <c r="D31" s="5">
        <v>14</v>
      </c>
      <c r="E31" s="11">
        <f t="shared" si="4"/>
        <v>4</v>
      </c>
      <c r="F31" s="5"/>
      <c r="G31" s="5"/>
      <c r="H31" s="5"/>
      <c r="I31" s="5"/>
      <c r="J31" s="5"/>
      <c r="K31" s="5">
        <v>2</v>
      </c>
      <c r="L31" s="5">
        <v>1</v>
      </c>
      <c r="M31" s="5" t="s">
        <v>21</v>
      </c>
      <c r="N31" s="5">
        <v>4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ht="15.75" x14ac:dyDescent="0.25">
      <c r="A32" s="10" t="s">
        <v>44</v>
      </c>
      <c r="B32" s="5">
        <f t="shared" si="6"/>
        <v>56</v>
      </c>
      <c r="C32" s="5">
        <v>28</v>
      </c>
      <c r="D32" s="5">
        <v>28</v>
      </c>
      <c r="E32" s="11">
        <f t="shared" si="4"/>
        <v>4</v>
      </c>
      <c r="F32" s="5"/>
      <c r="G32" s="5"/>
      <c r="H32" s="5"/>
      <c r="I32" s="5"/>
      <c r="J32" s="5"/>
      <c r="K32" s="5"/>
      <c r="L32" s="5"/>
      <c r="M32" s="5"/>
      <c r="N32" s="5"/>
      <c r="O32" s="5">
        <v>2</v>
      </c>
      <c r="P32" s="5">
        <v>2</v>
      </c>
      <c r="Q32" s="5" t="s">
        <v>19</v>
      </c>
      <c r="R32" s="5">
        <v>4</v>
      </c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5.75" x14ac:dyDescent="0.25">
      <c r="A33" s="10" t="s">
        <v>45</v>
      </c>
      <c r="B33" s="5">
        <f t="shared" si="6"/>
        <v>56</v>
      </c>
      <c r="C33" s="5">
        <v>28</v>
      </c>
      <c r="D33" s="5">
        <v>28</v>
      </c>
      <c r="E33" s="11">
        <f t="shared" si="4"/>
        <v>5</v>
      </c>
      <c r="F33" s="5" t="s">
        <v>46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>
        <v>2</v>
      </c>
      <c r="T33" s="5">
        <v>2</v>
      </c>
      <c r="U33" s="5" t="s">
        <v>21</v>
      </c>
      <c r="V33" s="5">
        <v>5</v>
      </c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5.75" x14ac:dyDescent="0.25">
      <c r="A34" s="10" t="s">
        <v>47</v>
      </c>
      <c r="B34" s="5">
        <f t="shared" si="6"/>
        <v>28</v>
      </c>
      <c r="C34" s="5">
        <f t="shared" si="7"/>
        <v>0</v>
      </c>
      <c r="D34" s="5">
        <v>28</v>
      </c>
      <c r="E34" s="11">
        <f t="shared" si="4"/>
        <v>3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>
        <v>0</v>
      </c>
      <c r="X34" s="5">
        <v>2</v>
      </c>
      <c r="Y34" s="5" t="s">
        <v>19</v>
      </c>
      <c r="Z34" s="5">
        <v>3</v>
      </c>
      <c r="AA34" s="5"/>
      <c r="AB34" s="5"/>
      <c r="AC34" s="5"/>
      <c r="AD34" s="5"/>
      <c r="AE34" s="5"/>
      <c r="AF34" s="5"/>
      <c r="AG34" s="5"/>
      <c r="AH34" s="5"/>
    </row>
    <row r="35" spans="1:34" ht="15.75" x14ac:dyDescent="0.25">
      <c r="A35" s="10" t="s">
        <v>48</v>
      </c>
      <c r="B35" s="5">
        <f t="shared" si="6"/>
        <v>43</v>
      </c>
      <c r="C35" s="5">
        <v>28</v>
      </c>
      <c r="D35" s="5">
        <f t="shared" si="7"/>
        <v>15</v>
      </c>
      <c r="E35" s="11">
        <f t="shared" si="4"/>
        <v>3</v>
      </c>
      <c r="F35" s="5"/>
      <c r="G35" s="5"/>
      <c r="H35" s="5"/>
      <c r="I35" s="5"/>
      <c r="J35" s="5"/>
      <c r="K35" s="5"/>
      <c r="L35" s="5"/>
      <c r="M35" s="5"/>
      <c r="N35" s="5"/>
      <c r="O35" s="14"/>
      <c r="P35" s="14"/>
      <c r="Q35" s="14"/>
      <c r="R35" s="14"/>
      <c r="S35" s="5"/>
      <c r="T35" s="5"/>
      <c r="U35" s="5"/>
      <c r="V35" s="5"/>
      <c r="W35" s="5"/>
      <c r="X35" s="5"/>
      <c r="Y35" s="5"/>
      <c r="Z35" s="5"/>
      <c r="AA35" s="5">
        <v>2</v>
      </c>
      <c r="AB35" s="5">
        <v>1</v>
      </c>
      <c r="AC35" s="5" t="s">
        <v>21</v>
      </c>
      <c r="AD35" s="5">
        <v>3</v>
      </c>
      <c r="AE35" s="15"/>
      <c r="AF35" s="15"/>
      <c r="AG35" s="15"/>
      <c r="AH35" s="15"/>
    </row>
    <row r="36" spans="1:34" ht="15.75" x14ac:dyDescent="0.25">
      <c r="A36" s="10" t="s">
        <v>49</v>
      </c>
      <c r="B36" s="5">
        <f t="shared" si="6"/>
        <v>42</v>
      </c>
      <c r="C36" s="5">
        <v>14</v>
      </c>
      <c r="D36" s="5">
        <v>28</v>
      </c>
      <c r="E36" s="11">
        <f t="shared" si="4"/>
        <v>4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>
        <v>1</v>
      </c>
      <c r="T36" s="5">
        <v>2</v>
      </c>
      <c r="U36" s="5" t="s">
        <v>19</v>
      </c>
      <c r="V36" s="5">
        <v>4</v>
      </c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5.75" x14ac:dyDescent="0.25">
      <c r="A37" s="10" t="s">
        <v>50</v>
      </c>
      <c r="B37" s="5">
        <f>C37+D37</f>
        <v>42</v>
      </c>
      <c r="C37" s="5">
        <v>28</v>
      </c>
      <c r="D37" s="5">
        <v>14</v>
      </c>
      <c r="E37" s="11">
        <f>+J37+N37+R37+V37+Z37+AD37+AH37</f>
        <v>4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>
        <v>2</v>
      </c>
      <c r="AB37" s="5">
        <v>1</v>
      </c>
      <c r="AC37" s="5" t="s">
        <v>21</v>
      </c>
      <c r="AD37" s="5">
        <v>4</v>
      </c>
      <c r="AE37" s="5"/>
      <c r="AF37" s="5"/>
      <c r="AG37" s="5"/>
      <c r="AH37" s="5"/>
    </row>
    <row r="38" spans="1:34" ht="15.75" x14ac:dyDescent="0.25">
      <c r="A38" s="10" t="s">
        <v>51</v>
      </c>
      <c r="B38" s="5">
        <f>C38+D38</f>
        <v>28</v>
      </c>
      <c r="C38" s="5">
        <v>28</v>
      </c>
      <c r="D38" s="5">
        <f>(H38+L38+P38+T38+X38+AB38)*15</f>
        <v>0</v>
      </c>
      <c r="E38" s="11">
        <f>+J38+N38+R38+V38+Z38+AD38+AH38</f>
        <v>3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>
        <v>2</v>
      </c>
      <c r="X38" s="5">
        <v>0</v>
      </c>
      <c r="Y38" s="5" t="s">
        <v>21</v>
      </c>
      <c r="Z38" s="5">
        <v>3</v>
      </c>
      <c r="AA38" s="5"/>
      <c r="AB38" s="5"/>
      <c r="AC38" s="5"/>
      <c r="AD38" s="5"/>
      <c r="AE38" s="5"/>
      <c r="AF38" s="5"/>
      <c r="AG38" s="5"/>
      <c r="AH38" s="5"/>
    </row>
    <row r="39" spans="1:34" ht="15.75" x14ac:dyDescent="0.25">
      <c r="A39" s="16" t="s">
        <v>52</v>
      </c>
      <c r="B39" s="17"/>
      <c r="C39" s="17"/>
      <c r="D39" s="18"/>
      <c r="E39" s="7">
        <f>SUM(E40:E48)</f>
        <v>29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</row>
    <row r="40" spans="1:34" ht="15.75" x14ac:dyDescent="0.25">
      <c r="A40" s="10" t="s">
        <v>53</v>
      </c>
      <c r="B40" s="5">
        <f t="shared" ref="B40:B56" si="8">C40+D40</f>
        <v>42</v>
      </c>
      <c r="C40" s="5">
        <v>14</v>
      </c>
      <c r="D40" s="5">
        <v>28</v>
      </c>
      <c r="E40" s="11">
        <f t="shared" si="4"/>
        <v>4</v>
      </c>
      <c r="F40" s="5"/>
      <c r="G40" s="5"/>
      <c r="H40" s="5"/>
      <c r="I40" s="5"/>
      <c r="J40" s="5"/>
      <c r="K40" s="5">
        <v>1</v>
      </c>
      <c r="L40" s="5">
        <v>2</v>
      </c>
      <c r="M40" s="5" t="s">
        <v>19</v>
      </c>
      <c r="N40" s="5">
        <v>4</v>
      </c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5.75" x14ac:dyDescent="0.25">
      <c r="A41" s="10" t="s">
        <v>54</v>
      </c>
      <c r="B41" s="5">
        <f t="shared" si="8"/>
        <v>28</v>
      </c>
      <c r="C41" s="5">
        <v>28</v>
      </c>
      <c r="D41" s="5">
        <f t="shared" ref="C41:D47" si="9">(H41+L41+P41+T41+X41+AB41)*15</f>
        <v>0</v>
      </c>
      <c r="E41" s="11">
        <f t="shared" si="4"/>
        <v>3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>
        <v>2</v>
      </c>
      <c r="X41" s="5">
        <v>0</v>
      </c>
      <c r="Y41" s="5" t="s">
        <v>21</v>
      </c>
      <c r="Z41" s="5">
        <v>3</v>
      </c>
      <c r="AA41" s="5"/>
      <c r="AB41" s="5"/>
      <c r="AC41" s="5"/>
      <c r="AD41" s="5"/>
      <c r="AE41" s="5"/>
      <c r="AF41" s="5"/>
      <c r="AG41" s="5"/>
      <c r="AH41" s="5"/>
    </row>
    <row r="42" spans="1:34" ht="15.75" x14ac:dyDescent="0.25">
      <c r="A42" s="10" t="s">
        <v>55</v>
      </c>
      <c r="B42" s="5">
        <f t="shared" si="8"/>
        <v>28</v>
      </c>
      <c r="C42" s="5">
        <v>28</v>
      </c>
      <c r="D42" s="5">
        <f t="shared" si="9"/>
        <v>0</v>
      </c>
      <c r="E42" s="11">
        <f t="shared" si="4"/>
        <v>3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>
        <v>2</v>
      </c>
      <c r="X42" s="5">
        <v>0</v>
      </c>
      <c r="Y42" s="5" t="s">
        <v>21</v>
      </c>
      <c r="Z42" s="5">
        <v>3</v>
      </c>
      <c r="AA42" s="5"/>
      <c r="AB42" s="5"/>
      <c r="AC42" s="5"/>
      <c r="AD42" s="5"/>
      <c r="AE42" s="5"/>
      <c r="AF42" s="5"/>
      <c r="AG42" s="5"/>
      <c r="AH42" s="5"/>
    </row>
    <row r="43" spans="1:34" ht="15.75" x14ac:dyDescent="0.25">
      <c r="A43" s="10" t="s">
        <v>56</v>
      </c>
      <c r="B43" s="5">
        <f t="shared" si="8"/>
        <v>56</v>
      </c>
      <c r="C43" s="5">
        <v>28</v>
      </c>
      <c r="D43" s="5">
        <v>28</v>
      </c>
      <c r="E43" s="11">
        <f t="shared" si="4"/>
        <v>4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>
        <v>2</v>
      </c>
      <c r="X43" s="5">
        <v>2</v>
      </c>
      <c r="Y43" s="5" t="s">
        <v>21</v>
      </c>
      <c r="Z43" s="5">
        <v>4</v>
      </c>
      <c r="AA43" s="5"/>
      <c r="AB43" s="5"/>
      <c r="AC43" s="5"/>
      <c r="AD43" s="5"/>
      <c r="AE43" s="5"/>
      <c r="AF43" s="5"/>
      <c r="AG43" s="5"/>
      <c r="AH43" s="5"/>
    </row>
    <row r="44" spans="1:34" ht="15.75" x14ac:dyDescent="0.25">
      <c r="A44" s="10" t="s">
        <v>57</v>
      </c>
      <c r="B44" s="5">
        <f t="shared" si="8"/>
        <v>56</v>
      </c>
      <c r="C44" s="5">
        <v>28</v>
      </c>
      <c r="D44" s="5">
        <v>28</v>
      </c>
      <c r="E44" s="11">
        <f t="shared" si="4"/>
        <v>4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>
        <v>2</v>
      </c>
      <c r="AB44" s="5">
        <v>2</v>
      </c>
      <c r="AC44" s="5" t="s">
        <v>21</v>
      </c>
      <c r="AD44" s="5">
        <v>4</v>
      </c>
      <c r="AE44" s="5"/>
      <c r="AF44" s="5"/>
      <c r="AG44" s="5"/>
      <c r="AH44" s="5"/>
    </row>
    <row r="45" spans="1:34" ht="15.75" x14ac:dyDescent="0.25">
      <c r="A45" s="10" t="s">
        <v>58</v>
      </c>
      <c r="B45" s="5">
        <f t="shared" si="8"/>
        <v>42</v>
      </c>
      <c r="C45" s="5">
        <v>28</v>
      </c>
      <c r="D45" s="5">
        <v>14</v>
      </c>
      <c r="E45" s="11">
        <f t="shared" si="4"/>
        <v>4</v>
      </c>
      <c r="F45" s="5"/>
      <c r="G45" s="5"/>
      <c r="H45" s="5"/>
      <c r="I45" s="5"/>
      <c r="J45" s="5"/>
      <c r="K45" s="5">
        <v>2</v>
      </c>
      <c r="L45" s="5">
        <v>1</v>
      </c>
      <c r="M45" s="5" t="s">
        <v>21</v>
      </c>
      <c r="N45" s="5">
        <v>4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ht="15.75" x14ac:dyDescent="0.25">
      <c r="A46" s="10" t="s">
        <v>59</v>
      </c>
      <c r="B46" s="5">
        <f t="shared" si="8"/>
        <v>56</v>
      </c>
      <c r="C46" s="5">
        <f t="shared" si="9"/>
        <v>0</v>
      </c>
      <c r="D46" s="5">
        <v>56</v>
      </c>
      <c r="E46" s="11">
        <f t="shared" si="4"/>
        <v>1</v>
      </c>
      <c r="F46" s="5"/>
      <c r="G46" s="5">
        <v>0</v>
      </c>
      <c r="H46" s="5">
        <v>4</v>
      </c>
      <c r="I46" s="5" t="s">
        <v>19</v>
      </c>
      <c r="J46" s="5">
        <v>1</v>
      </c>
      <c r="K46" s="19"/>
      <c r="L46" s="19"/>
      <c r="M46" s="19"/>
      <c r="N46" s="19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5.75" x14ac:dyDescent="0.25">
      <c r="A47" s="10" t="s">
        <v>60</v>
      </c>
      <c r="B47" s="5">
        <f t="shared" si="8"/>
        <v>56</v>
      </c>
      <c r="C47" s="5">
        <f t="shared" si="9"/>
        <v>0</v>
      </c>
      <c r="D47" s="5">
        <v>56</v>
      </c>
      <c r="E47" s="11">
        <f t="shared" si="4"/>
        <v>1</v>
      </c>
      <c r="F47" s="10" t="s">
        <v>59</v>
      </c>
      <c r="G47" s="19"/>
      <c r="H47" s="19"/>
      <c r="I47" s="19"/>
      <c r="J47" s="19"/>
      <c r="K47" s="12">
        <v>0</v>
      </c>
      <c r="L47" s="12">
        <v>4</v>
      </c>
      <c r="M47" s="12" t="s">
        <v>61</v>
      </c>
      <c r="N47" s="12">
        <v>1</v>
      </c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ht="15.75" x14ac:dyDescent="0.25">
      <c r="A48" s="10" t="s">
        <v>62</v>
      </c>
      <c r="B48" s="5">
        <f t="shared" si="8"/>
        <v>56</v>
      </c>
      <c r="C48" s="5">
        <v>28</v>
      </c>
      <c r="D48" s="5">
        <v>28</v>
      </c>
      <c r="E48" s="11">
        <f t="shared" si="4"/>
        <v>5</v>
      </c>
      <c r="F48" s="5"/>
      <c r="G48" s="5"/>
      <c r="H48" s="5"/>
      <c r="I48" s="5"/>
      <c r="J48" s="5"/>
      <c r="K48" s="5"/>
      <c r="L48" s="5"/>
      <c r="M48" s="5"/>
      <c r="N48" s="5"/>
      <c r="O48" s="5">
        <v>2</v>
      </c>
      <c r="P48" s="5">
        <v>2</v>
      </c>
      <c r="Q48" s="5" t="s">
        <v>21</v>
      </c>
      <c r="R48" s="5">
        <v>5</v>
      </c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5.75" x14ac:dyDescent="0.25">
      <c r="A49" s="16" t="s">
        <v>63</v>
      </c>
      <c r="B49" s="17"/>
      <c r="C49" s="17"/>
      <c r="D49" s="18"/>
      <c r="E49" s="7">
        <f>SUM(E50:E56)</f>
        <v>23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</row>
    <row r="50" spans="1:34" ht="15.75" x14ac:dyDescent="0.25">
      <c r="A50" s="10" t="s">
        <v>64</v>
      </c>
      <c r="B50" s="5">
        <f t="shared" si="8"/>
        <v>56</v>
      </c>
      <c r="C50" s="5">
        <v>28</v>
      </c>
      <c r="D50" s="5">
        <v>28</v>
      </c>
      <c r="E50" s="11">
        <f t="shared" si="4"/>
        <v>4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>
        <v>2</v>
      </c>
      <c r="T50" s="5">
        <v>2</v>
      </c>
      <c r="U50" s="5" t="s">
        <v>19</v>
      </c>
      <c r="V50" s="5">
        <v>4</v>
      </c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5.75" x14ac:dyDescent="0.25">
      <c r="A51" s="10" t="s">
        <v>65</v>
      </c>
      <c r="B51" s="5">
        <f t="shared" si="8"/>
        <v>56</v>
      </c>
      <c r="C51" s="5">
        <v>28</v>
      </c>
      <c r="D51" s="5">
        <v>28</v>
      </c>
      <c r="E51" s="11">
        <f t="shared" si="4"/>
        <v>4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>
        <v>2</v>
      </c>
      <c r="X51" s="5">
        <v>2</v>
      </c>
      <c r="Y51" s="5" t="s">
        <v>21</v>
      </c>
      <c r="Z51" s="5">
        <v>4</v>
      </c>
      <c r="AA51" s="5"/>
      <c r="AB51" s="5"/>
      <c r="AC51" s="5"/>
      <c r="AD51" s="5"/>
      <c r="AE51" s="5"/>
      <c r="AF51" s="5"/>
      <c r="AG51" s="5"/>
      <c r="AH51" s="5"/>
    </row>
    <row r="52" spans="1:34" ht="15.75" x14ac:dyDescent="0.25">
      <c r="A52" s="10" t="s">
        <v>66</v>
      </c>
      <c r="B52" s="5">
        <f t="shared" si="8"/>
        <v>42</v>
      </c>
      <c r="C52" s="5">
        <v>28</v>
      </c>
      <c r="D52" s="5">
        <v>14</v>
      </c>
      <c r="E52" s="11">
        <f t="shared" si="4"/>
        <v>3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>
        <v>2</v>
      </c>
      <c r="AB52" s="5">
        <v>1</v>
      </c>
      <c r="AC52" s="5" t="s">
        <v>21</v>
      </c>
      <c r="AD52" s="5">
        <v>3</v>
      </c>
      <c r="AE52" s="5"/>
      <c r="AF52" s="5"/>
      <c r="AG52" s="5"/>
      <c r="AH52" s="5"/>
    </row>
    <row r="53" spans="1:34" ht="15.75" x14ac:dyDescent="0.25">
      <c r="A53" s="20" t="s">
        <v>67</v>
      </c>
      <c r="B53" s="5">
        <f t="shared" si="8"/>
        <v>28</v>
      </c>
      <c r="C53" s="5">
        <v>28</v>
      </c>
      <c r="D53" s="5">
        <f t="shared" ref="D53:D54" si="10">(H53+L53+P53+T53+X53+AB53)*15</f>
        <v>0</v>
      </c>
      <c r="E53" s="11">
        <f t="shared" si="4"/>
        <v>3</v>
      </c>
      <c r="F53" s="5"/>
      <c r="G53" s="12">
        <v>2</v>
      </c>
      <c r="H53" s="12">
        <v>0</v>
      </c>
      <c r="I53" s="12" t="s">
        <v>21</v>
      </c>
      <c r="J53" s="12">
        <v>3</v>
      </c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5"/>
    </row>
    <row r="54" spans="1:34" ht="15.75" x14ac:dyDescent="0.25">
      <c r="A54" s="20" t="s">
        <v>68</v>
      </c>
      <c r="B54" s="5">
        <f t="shared" si="8"/>
        <v>28</v>
      </c>
      <c r="C54" s="5">
        <v>28</v>
      </c>
      <c r="D54" s="5">
        <f t="shared" si="10"/>
        <v>0</v>
      </c>
      <c r="E54" s="11">
        <f t="shared" si="4"/>
        <v>3</v>
      </c>
      <c r="F54" s="5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>
        <v>2</v>
      </c>
      <c r="AB54" s="12">
        <v>0</v>
      </c>
      <c r="AC54" s="12" t="s">
        <v>21</v>
      </c>
      <c r="AD54" s="12">
        <v>3</v>
      </c>
      <c r="AE54" s="12"/>
      <c r="AF54" s="12"/>
      <c r="AG54" s="12"/>
      <c r="AH54" s="5"/>
    </row>
    <row r="55" spans="1:34" ht="15.75" x14ac:dyDescent="0.25">
      <c r="A55" s="10" t="s">
        <v>69</v>
      </c>
      <c r="B55" s="5">
        <f t="shared" si="8"/>
        <v>42</v>
      </c>
      <c r="C55" s="5">
        <v>14</v>
      </c>
      <c r="D55" s="5">
        <v>28</v>
      </c>
      <c r="E55" s="11">
        <f t="shared" si="4"/>
        <v>3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>
        <v>1</v>
      </c>
      <c r="AB55" s="5">
        <v>2</v>
      </c>
      <c r="AC55" s="5" t="s">
        <v>19</v>
      </c>
      <c r="AD55" s="5">
        <v>3</v>
      </c>
      <c r="AE55" s="5"/>
      <c r="AF55" s="5"/>
      <c r="AG55" s="5"/>
      <c r="AH55" s="5"/>
    </row>
    <row r="56" spans="1:34" ht="15.75" x14ac:dyDescent="0.25">
      <c r="A56" s="10" t="s">
        <v>70</v>
      </c>
      <c r="B56" s="5">
        <f t="shared" si="8"/>
        <v>42</v>
      </c>
      <c r="C56" s="5">
        <v>28</v>
      </c>
      <c r="D56" s="5">
        <v>14</v>
      </c>
      <c r="E56" s="11">
        <f t="shared" si="4"/>
        <v>3</v>
      </c>
      <c r="F56" s="5"/>
      <c r="G56" s="5"/>
      <c r="H56" s="5"/>
      <c r="I56" s="5"/>
      <c r="J56" s="5"/>
      <c r="K56" s="19"/>
      <c r="L56" s="19"/>
      <c r="M56" s="19"/>
      <c r="N56" s="19"/>
      <c r="O56" s="5"/>
      <c r="P56" s="5"/>
      <c r="Q56" s="5"/>
      <c r="R56" s="5"/>
      <c r="S56" s="5">
        <v>2</v>
      </c>
      <c r="T56" s="5">
        <v>1</v>
      </c>
      <c r="U56" s="5" t="s">
        <v>21</v>
      </c>
      <c r="V56" s="5">
        <v>3</v>
      </c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5.75" x14ac:dyDescent="0.25">
      <c r="A57" s="21" t="s">
        <v>71</v>
      </c>
      <c r="B57" s="7">
        <f>SUM(B9:B55)</f>
        <v>1963</v>
      </c>
      <c r="C57" s="7">
        <f>SUM(C9:C55)</f>
        <v>1064</v>
      </c>
      <c r="D57" s="7">
        <f>SUM(D9:D55)</f>
        <v>899</v>
      </c>
      <c r="E57" s="7">
        <f>+E8+E14+E27+E39+E49</f>
        <v>159</v>
      </c>
      <c r="F57" s="8"/>
      <c r="G57" s="7">
        <f t="shared" ref="G57:AH57" si="11">SUM(G9:G56)</f>
        <v>13</v>
      </c>
      <c r="H57" s="7">
        <f t="shared" si="11"/>
        <v>12</v>
      </c>
      <c r="I57" s="7">
        <f t="shared" si="11"/>
        <v>0</v>
      </c>
      <c r="J57" s="7">
        <f t="shared" si="11"/>
        <v>27</v>
      </c>
      <c r="K57" s="7">
        <f t="shared" si="11"/>
        <v>13</v>
      </c>
      <c r="L57" s="7">
        <f t="shared" si="11"/>
        <v>15</v>
      </c>
      <c r="M57" s="7">
        <f t="shared" si="11"/>
        <v>0</v>
      </c>
      <c r="N57" s="7">
        <f t="shared" si="11"/>
        <v>29</v>
      </c>
      <c r="O57" s="7">
        <f t="shared" si="11"/>
        <v>14</v>
      </c>
      <c r="P57" s="7">
        <f t="shared" si="11"/>
        <v>11</v>
      </c>
      <c r="Q57" s="7">
        <f t="shared" si="11"/>
        <v>0</v>
      </c>
      <c r="R57" s="7">
        <f t="shared" si="11"/>
        <v>28</v>
      </c>
      <c r="S57" s="7">
        <f t="shared" si="11"/>
        <v>15</v>
      </c>
      <c r="T57" s="7">
        <f t="shared" si="11"/>
        <v>14</v>
      </c>
      <c r="U57" s="7">
        <f t="shared" si="11"/>
        <v>0</v>
      </c>
      <c r="V57" s="7">
        <f t="shared" si="11"/>
        <v>32</v>
      </c>
      <c r="W57" s="7">
        <f t="shared" si="11"/>
        <v>10</v>
      </c>
      <c r="X57" s="7">
        <f t="shared" si="11"/>
        <v>6</v>
      </c>
      <c r="Y57" s="7">
        <f t="shared" si="11"/>
        <v>0</v>
      </c>
      <c r="Z57" s="7">
        <f t="shared" si="11"/>
        <v>20</v>
      </c>
      <c r="AA57" s="7">
        <f t="shared" si="11"/>
        <v>13</v>
      </c>
      <c r="AB57" s="7">
        <f t="shared" si="11"/>
        <v>7</v>
      </c>
      <c r="AC57" s="7">
        <f t="shared" si="11"/>
        <v>0</v>
      </c>
      <c r="AD57" s="7">
        <f t="shared" si="11"/>
        <v>23</v>
      </c>
      <c r="AE57" s="7">
        <f t="shared" si="11"/>
        <v>0</v>
      </c>
      <c r="AF57" s="7">
        <f t="shared" si="11"/>
        <v>0</v>
      </c>
      <c r="AG57" s="7">
        <f t="shared" si="11"/>
        <v>0</v>
      </c>
      <c r="AH57" s="7">
        <f t="shared" si="11"/>
        <v>0</v>
      </c>
    </row>
    <row r="58" spans="1:34" ht="15.75" x14ac:dyDescent="0.25">
      <c r="A58" s="22" t="s">
        <v>72</v>
      </c>
      <c r="B58" s="23"/>
      <c r="C58" s="24"/>
      <c r="D58" s="5"/>
      <c r="E58" s="11"/>
      <c r="F58" s="5"/>
      <c r="G58" s="5"/>
      <c r="H58" s="5"/>
      <c r="I58" s="5"/>
      <c r="J58" s="5"/>
      <c r="K58" s="12"/>
      <c r="L58" s="12"/>
      <c r="M58" s="12"/>
      <c r="N58" s="12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19"/>
      <c r="AF58" s="19"/>
      <c r="AG58" s="19"/>
      <c r="AH58" s="19"/>
    </row>
    <row r="59" spans="1:34" ht="15.75" x14ac:dyDescent="0.25">
      <c r="A59" s="10" t="s">
        <v>73</v>
      </c>
      <c r="B59" s="23">
        <f t="shared" ref="B59:B66" si="12">C59+D59</f>
        <v>28</v>
      </c>
      <c r="C59" s="24">
        <v>28</v>
      </c>
      <c r="D59" s="5">
        <f t="shared" ref="C59:D65" si="13">(H59+L59+P59+T59+X59+AB59)*15</f>
        <v>0</v>
      </c>
      <c r="E59" s="11">
        <f t="shared" ref="E59:E66" si="14">+J59+N59+R59+V59+Z59+AD59+AH59</f>
        <v>3</v>
      </c>
      <c r="F59" s="5"/>
      <c r="G59" s="19"/>
      <c r="H59" s="19"/>
      <c r="I59" s="19"/>
      <c r="J59" s="19"/>
      <c r="K59" s="5">
        <v>2</v>
      </c>
      <c r="L59" s="5">
        <v>0</v>
      </c>
      <c r="M59" s="5" t="s">
        <v>21</v>
      </c>
      <c r="N59" s="5">
        <v>3</v>
      </c>
      <c r="O59" s="5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25"/>
      <c r="AB59" s="25"/>
      <c r="AC59" s="25"/>
      <c r="AD59" s="25"/>
      <c r="AE59" s="19"/>
      <c r="AF59" s="19"/>
      <c r="AG59" s="19"/>
      <c r="AH59" s="19"/>
    </row>
    <row r="60" spans="1:34" ht="15.75" x14ac:dyDescent="0.25">
      <c r="A60" s="10" t="s">
        <v>74</v>
      </c>
      <c r="B60" s="23">
        <f t="shared" si="12"/>
        <v>28</v>
      </c>
      <c r="C60" s="24">
        <v>28</v>
      </c>
      <c r="D60" s="5">
        <f t="shared" si="13"/>
        <v>0</v>
      </c>
      <c r="E60" s="11">
        <f t="shared" si="14"/>
        <v>4</v>
      </c>
      <c r="F60" s="5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5"/>
      <c r="V60" s="5"/>
      <c r="W60" s="5">
        <v>2</v>
      </c>
      <c r="X60" s="5">
        <v>0</v>
      </c>
      <c r="Y60" s="5" t="s">
        <v>21</v>
      </c>
      <c r="Z60" s="5">
        <v>4</v>
      </c>
      <c r="AA60" s="5"/>
      <c r="AB60" s="5"/>
      <c r="AC60" s="5"/>
      <c r="AD60" s="5"/>
      <c r="AE60" s="19"/>
      <c r="AF60" s="19"/>
      <c r="AG60" s="19"/>
      <c r="AH60" s="19"/>
    </row>
    <row r="61" spans="1:34" ht="15.75" x14ac:dyDescent="0.25">
      <c r="A61" s="10" t="s">
        <v>75</v>
      </c>
      <c r="B61" s="23">
        <f t="shared" si="12"/>
        <v>28</v>
      </c>
      <c r="C61" s="24">
        <f t="shared" si="13"/>
        <v>0</v>
      </c>
      <c r="D61" s="5">
        <v>28</v>
      </c>
      <c r="E61" s="11">
        <f t="shared" si="14"/>
        <v>3</v>
      </c>
      <c r="F61" s="5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5"/>
      <c r="V61" s="5"/>
      <c r="W61" s="5"/>
      <c r="X61" s="5"/>
      <c r="Y61" s="5"/>
      <c r="Z61" s="5"/>
      <c r="AA61" s="5">
        <v>0</v>
      </c>
      <c r="AB61" s="5">
        <v>2</v>
      </c>
      <c r="AC61" s="5" t="s">
        <v>19</v>
      </c>
      <c r="AD61" s="5">
        <v>3</v>
      </c>
      <c r="AE61" s="19"/>
      <c r="AF61" s="19"/>
      <c r="AG61" s="19"/>
      <c r="AH61" s="19"/>
    </row>
    <row r="62" spans="1:34" ht="15.75" x14ac:dyDescent="0.25">
      <c r="A62" s="26" t="s">
        <v>76</v>
      </c>
      <c r="B62" s="27">
        <f t="shared" si="12"/>
        <v>28</v>
      </c>
      <c r="C62" s="24">
        <f t="shared" si="13"/>
        <v>0</v>
      </c>
      <c r="D62" s="5">
        <v>28</v>
      </c>
      <c r="E62" s="11">
        <f t="shared" si="14"/>
        <v>1</v>
      </c>
      <c r="F62" s="5"/>
      <c r="G62" s="28">
        <v>0</v>
      </c>
      <c r="H62" s="28">
        <v>2</v>
      </c>
      <c r="I62" s="28" t="s">
        <v>19</v>
      </c>
      <c r="J62" s="28">
        <v>1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25"/>
      <c r="AB62" s="25"/>
      <c r="AC62" s="25"/>
      <c r="AD62" s="25"/>
      <c r="AE62" s="19"/>
      <c r="AF62" s="19"/>
      <c r="AG62" s="19"/>
      <c r="AH62" s="19"/>
    </row>
    <row r="63" spans="1:34" ht="15.75" x14ac:dyDescent="0.25">
      <c r="A63" s="10" t="s">
        <v>77</v>
      </c>
      <c r="B63" s="23">
        <f t="shared" si="12"/>
        <v>42</v>
      </c>
      <c r="C63" s="24">
        <f t="shared" si="13"/>
        <v>0</v>
      </c>
      <c r="D63" s="5">
        <v>42</v>
      </c>
      <c r="E63" s="11">
        <f t="shared" si="14"/>
        <v>5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>
        <v>0</v>
      </c>
      <c r="X63" s="5">
        <v>3</v>
      </c>
      <c r="Y63" s="5" t="s">
        <v>19</v>
      </c>
      <c r="Z63" s="5">
        <v>5</v>
      </c>
      <c r="AA63" s="5"/>
      <c r="AB63" s="5"/>
      <c r="AC63" s="5"/>
      <c r="AD63" s="5"/>
      <c r="AE63" s="5"/>
      <c r="AF63" s="5"/>
      <c r="AG63" s="5"/>
      <c r="AH63" s="5"/>
    </row>
    <row r="64" spans="1:34" ht="15.75" x14ac:dyDescent="0.25">
      <c r="A64" s="10" t="s">
        <v>78</v>
      </c>
      <c r="B64" s="23">
        <f t="shared" si="12"/>
        <v>42</v>
      </c>
      <c r="C64" s="24">
        <f t="shared" si="13"/>
        <v>0</v>
      </c>
      <c r="D64" s="5">
        <v>42</v>
      </c>
      <c r="E64" s="11">
        <f t="shared" si="14"/>
        <v>5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>
        <v>0</v>
      </c>
      <c r="AB64" s="5">
        <v>3</v>
      </c>
      <c r="AC64" s="5" t="s">
        <v>19</v>
      </c>
      <c r="AD64" s="5">
        <v>5</v>
      </c>
      <c r="AE64" s="5"/>
      <c r="AF64" s="5"/>
      <c r="AG64" s="5"/>
      <c r="AH64" s="5"/>
    </row>
    <row r="65" spans="1:34" ht="15.75" x14ac:dyDescent="0.25">
      <c r="A65" s="10" t="s">
        <v>79</v>
      </c>
      <c r="B65" s="23">
        <f t="shared" si="12"/>
        <v>42</v>
      </c>
      <c r="C65" s="24">
        <f t="shared" si="13"/>
        <v>0</v>
      </c>
      <c r="D65" s="5">
        <v>42</v>
      </c>
      <c r="E65" s="11">
        <f t="shared" si="14"/>
        <v>5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>
        <v>0</v>
      </c>
      <c r="AF65" s="5">
        <v>3</v>
      </c>
      <c r="AG65" s="5" t="s">
        <v>19</v>
      </c>
      <c r="AH65" s="5">
        <v>5</v>
      </c>
    </row>
    <row r="66" spans="1:34" ht="15.75" x14ac:dyDescent="0.25">
      <c r="A66" s="10" t="s">
        <v>80</v>
      </c>
      <c r="B66" s="23">
        <f t="shared" si="12"/>
        <v>560</v>
      </c>
      <c r="C66" s="24">
        <f>(G66+K66+O66+S66+W66+AA66)*15</f>
        <v>0</v>
      </c>
      <c r="D66" s="5">
        <v>560</v>
      </c>
      <c r="E66" s="11">
        <f t="shared" si="14"/>
        <v>25</v>
      </c>
      <c r="F66" s="5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5">
        <v>0</v>
      </c>
      <c r="AF66" s="5">
        <v>40</v>
      </c>
      <c r="AG66" s="5" t="s">
        <v>19</v>
      </c>
      <c r="AH66" s="5">
        <v>25</v>
      </c>
    </row>
    <row r="67" spans="1:34" ht="15.75" x14ac:dyDescent="0.25">
      <c r="A67" s="21" t="s">
        <v>71</v>
      </c>
      <c r="B67" s="7">
        <f>SUM(B58:B66)</f>
        <v>798</v>
      </c>
      <c r="C67" s="7">
        <f>SUM(C58:C66)</f>
        <v>56</v>
      </c>
      <c r="D67" s="7">
        <f>SUM(D58:D66)</f>
        <v>742</v>
      </c>
      <c r="E67" s="7">
        <f>SUM(E59:E66)</f>
        <v>51</v>
      </c>
      <c r="F67" s="8"/>
      <c r="G67" s="29">
        <f t="shared" ref="G67:AH67" si="15">SUM(G58:G66)+G57</f>
        <v>13</v>
      </c>
      <c r="H67" s="29">
        <f t="shared" si="15"/>
        <v>14</v>
      </c>
      <c r="I67" s="29">
        <f t="shared" si="15"/>
        <v>0</v>
      </c>
      <c r="J67" s="29">
        <f t="shared" si="15"/>
        <v>28</v>
      </c>
      <c r="K67" s="29">
        <f t="shared" si="15"/>
        <v>15</v>
      </c>
      <c r="L67" s="29">
        <f t="shared" si="15"/>
        <v>15</v>
      </c>
      <c r="M67" s="29">
        <f t="shared" si="15"/>
        <v>0</v>
      </c>
      <c r="N67" s="29">
        <f t="shared" si="15"/>
        <v>32</v>
      </c>
      <c r="O67" s="29">
        <f t="shared" si="15"/>
        <v>14</v>
      </c>
      <c r="P67" s="29">
        <f t="shared" si="15"/>
        <v>11</v>
      </c>
      <c r="Q67" s="29">
        <f t="shared" si="15"/>
        <v>0</v>
      </c>
      <c r="R67" s="29">
        <f t="shared" si="15"/>
        <v>28</v>
      </c>
      <c r="S67" s="29">
        <f t="shared" si="15"/>
        <v>15</v>
      </c>
      <c r="T67" s="29">
        <f t="shared" si="15"/>
        <v>14</v>
      </c>
      <c r="U67" s="29">
        <f t="shared" si="15"/>
        <v>0</v>
      </c>
      <c r="V67" s="29">
        <f t="shared" si="15"/>
        <v>32</v>
      </c>
      <c r="W67" s="29">
        <f t="shared" si="15"/>
        <v>12</v>
      </c>
      <c r="X67" s="29">
        <f t="shared" si="15"/>
        <v>9</v>
      </c>
      <c r="Y67" s="29">
        <f t="shared" si="15"/>
        <v>0</v>
      </c>
      <c r="Z67" s="29">
        <f t="shared" si="15"/>
        <v>29</v>
      </c>
      <c r="AA67" s="29">
        <f t="shared" si="15"/>
        <v>13</v>
      </c>
      <c r="AB67" s="29">
        <f t="shared" si="15"/>
        <v>12</v>
      </c>
      <c r="AC67" s="29">
        <f t="shared" si="15"/>
        <v>0</v>
      </c>
      <c r="AD67" s="29">
        <f t="shared" si="15"/>
        <v>31</v>
      </c>
      <c r="AE67" s="29">
        <f t="shared" si="15"/>
        <v>0</v>
      </c>
      <c r="AF67" s="29">
        <f t="shared" si="15"/>
        <v>43</v>
      </c>
      <c r="AG67" s="29">
        <f t="shared" si="15"/>
        <v>0</v>
      </c>
      <c r="AH67" s="29">
        <f t="shared" si="15"/>
        <v>30</v>
      </c>
    </row>
    <row r="68" spans="1:34" ht="15.75" x14ac:dyDescent="0.25">
      <c r="A68" s="30"/>
      <c r="B68" s="11">
        <f>+B57+B67</f>
        <v>2761</v>
      </c>
      <c r="C68" s="11">
        <f>+C57+C67</f>
        <v>1120</v>
      </c>
      <c r="D68" s="11">
        <f>+D57+D67</f>
        <v>1641</v>
      </c>
      <c r="E68" s="11">
        <f>+E57+E67</f>
        <v>210</v>
      </c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</row>
    <row r="69" spans="1:34" ht="15.75" x14ac:dyDescent="0.25">
      <c r="A69" s="30"/>
      <c r="B69" s="30"/>
      <c r="C69" s="30"/>
      <c r="D69" s="30"/>
      <c r="E69" s="31">
        <f>J67+N67+R67+V67+Z67+AD67+AH67</f>
        <v>210</v>
      </c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</row>
    <row r="70" spans="1:34" ht="15.75" x14ac:dyDescent="0.25">
      <c r="A70" s="30"/>
      <c r="B70" s="32">
        <f>SUM(C70:D70)</f>
        <v>1</v>
      </c>
      <c r="C70" s="32">
        <f>+C68/B68</f>
        <v>0.40565012676566459</v>
      </c>
      <c r="D70" s="32">
        <f>+D68/B68</f>
        <v>0.59434987323433541</v>
      </c>
      <c r="E70" s="31"/>
      <c r="F70" s="30"/>
      <c r="G70" s="30"/>
      <c r="H70" s="30"/>
      <c r="I70" s="33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</row>
    <row r="71" spans="1:34" ht="15.75" x14ac:dyDescent="0.25">
      <c r="A71" s="30"/>
      <c r="B71" s="30"/>
      <c r="C71" s="30"/>
      <c r="D71" s="30"/>
      <c r="E71" s="31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</row>
    <row r="72" spans="1:34" ht="15.75" x14ac:dyDescent="0.25">
      <c r="A72" s="30"/>
      <c r="B72" s="34" t="s">
        <v>81</v>
      </c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</row>
    <row r="73" spans="1:34" ht="15.75" x14ac:dyDescent="0.25">
      <c r="A73" s="30"/>
      <c r="B73" s="30" t="s">
        <v>82</v>
      </c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</row>
    <row r="74" spans="1:34" ht="15.75" x14ac:dyDescent="0.25">
      <c r="A74" s="30"/>
      <c r="B74" s="30" t="s">
        <v>83</v>
      </c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</row>
    <row r="75" spans="1:34" ht="15.75" x14ac:dyDescent="0.25">
      <c r="A75" s="30"/>
      <c r="B75" s="30" t="s">
        <v>84</v>
      </c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</row>
  </sheetData>
  <mergeCells count="31">
    <mergeCell ref="AE6:AH6"/>
    <mergeCell ref="A8:D8"/>
    <mergeCell ref="A14:D14"/>
    <mergeCell ref="A27:D27"/>
    <mergeCell ref="A39:D39"/>
    <mergeCell ref="A49:D49"/>
    <mergeCell ref="G6:J6"/>
    <mergeCell ref="K6:N6"/>
    <mergeCell ref="O6:R6"/>
    <mergeCell ref="S6:V6"/>
    <mergeCell ref="W6:Z6"/>
    <mergeCell ref="AA6:AD6"/>
    <mergeCell ref="W4:AD4"/>
    <mergeCell ref="AE4:AH4"/>
    <mergeCell ref="G5:J5"/>
    <mergeCell ref="K5:N5"/>
    <mergeCell ref="O5:R5"/>
    <mergeCell ref="S5:V5"/>
    <mergeCell ref="W5:Z5"/>
    <mergeCell ref="AA5:AD5"/>
    <mergeCell ref="AE5:AH5"/>
    <mergeCell ref="A2:A7"/>
    <mergeCell ref="B2:E3"/>
    <mergeCell ref="F2:F7"/>
    <mergeCell ref="G2:AH3"/>
    <mergeCell ref="B4:B7"/>
    <mergeCell ref="C4:C7"/>
    <mergeCell ref="D4:D7"/>
    <mergeCell ref="E4:E7"/>
    <mergeCell ref="G4:N4"/>
    <mergeCell ref="O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2026-09-22T06:29:42Z</dcterms:created>
  <dcterms:modified xsi:type="dcterms:W3CDTF">2026-09-22T06:30:02Z</dcterms:modified>
</cp:coreProperties>
</file>