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B6333F01-FDF2-4DC2-936E-1FF0E2E4AB1A}" xr6:coauthVersionLast="47" xr6:coauthVersionMax="47" xr10:uidLastSave="{00000000-0000-0000-0000-000000000000}"/>
  <bookViews>
    <workbookView xWindow="-120" yWindow="-120" windowWidth="29040" windowHeight="15720" xr2:uid="{707A34D4-8C91-4B5C-8EA5-24ED41B0479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106" i="1" l="1"/>
  <c r="AB106" i="1"/>
  <c r="AA106" i="1"/>
  <c r="Z106" i="1"/>
  <c r="T106" i="1"/>
  <c r="R106" i="1"/>
  <c r="Q106" i="1"/>
  <c r="J106" i="1"/>
  <c r="I106" i="1"/>
  <c r="D106" i="1"/>
  <c r="D107" i="1" s="1"/>
  <c r="E105" i="1"/>
  <c r="C105" i="1"/>
  <c r="B105" i="1" s="1"/>
  <c r="E104" i="1"/>
  <c r="C104" i="1"/>
  <c r="B104" i="1" s="1"/>
  <c r="E103" i="1"/>
  <c r="C103" i="1"/>
  <c r="B103" i="1" s="1"/>
  <c r="C102" i="1"/>
  <c r="B102" i="1" s="1"/>
  <c r="E101" i="1"/>
  <c r="C101" i="1"/>
  <c r="B101" i="1" s="1"/>
  <c r="E100" i="1"/>
  <c r="C100" i="1"/>
  <c r="C106" i="1" s="1"/>
  <c r="E99" i="1"/>
  <c r="E106" i="1" s="1"/>
  <c r="C99" i="1"/>
  <c r="B99" i="1"/>
  <c r="AH96" i="1"/>
  <c r="AG96" i="1"/>
  <c r="AG106" i="1" s="1"/>
  <c r="AF96" i="1"/>
  <c r="AF106" i="1" s="1"/>
  <c r="AE96" i="1"/>
  <c r="AE106" i="1" s="1"/>
  <c r="AD96" i="1"/>
  <c r="AD106" i="1" s="1"/>
  <c r="AC96" i="1"/>
  <c r="AC106" i="1" s="1"/>
  <c r="AB96" i="1"/>
  <c r="AA96" i="1"/>
  <c r="Z96" i="1"/>
  <c r="Y96" i="1"/>
  <c r="Y106" i="1" s="1"/>
  <c r="W96" i="1"/>
  <c r="W106" i="1" s="1"/>
  <c r="V96" i="1"/>
  <c r="V106" i="1" s="1"/>
  <c r="U96" i="1"/>
  <c r="U106" i="1" s="1"/>
  <c r="S96" i="1"/>
  <c r="S106" i="1" s="1"/>
  <c r="R96" i="1"/>
  <c r="Q96" i="1"/>
  <c r="P96" i="1"/>
  <c r="P106" i="1" s="1"/>
  <c r="O96" i="1"/>
  <c r="O106" i="1" s="1"/>
  <c r="N96" i="1"/>
  <c r="N106" i="1" s="1"/>
  <c r="M96" i="1"/>
  <c r="M106" i="1" s="1"/>
  <c r="L96" i="1"/>
  <c r="L106" i="1" s="1"/>
  <c r="K96" i="1"/>
  <c r="K106" i="1" s="1"/>
  <c r="J96" i="1"/>
  <c r="I96" i="1"/>
  <c r="H96" i="1"/>
  <c r="H106" i="1" s="1"/>
  <c r="G96" i="1"/>
  <c r="G106" i="1" s="1"/>
  <c r="E95" i="1"/>
  <c r="B95" i="1"/>
  <c r="E94" i="1"/>
  <c r="B94" i="1"/>
  <c r="E93" i="1"/>
  <c r="B93" i="1"/>
  <c r="E92" i="1"/>
  <c r="B92" i="1"/>
  <c r="E91" i="1"/>
  <c r="B91" i="1"/>
  <c r="E90" i="1"/>
  <c r="B90" i="1"/>
  <c r="E89" i="1"/>
  <c r="B89" i="1"/>
  <c r="E88" i="1"/>
  <c r="B88" i="1"/>
  <c r="E87" i="1"/>
  <c r="E86" i="1"/>
  <c r="B86" i="1"/>
  <c r="E85" i="1"/>
  <c r="B85" i="1"/>
  <c r="E84" i="1"/>
  <c r="B84" i="1"/>
  <c r="E83" i="1"/>
  <c r="B83" i="1"/>
  <c r="E82" i="1"/>
  <c r="B82" i="1"/>
  <c r="E81" i="1"/>
  <c r="B81" i="1"/>
  <c r="E80" i="1"/>
  <c r="B80" i="1"/>
  <c r="E79" i="1"/>
  <c r="B79" i="1"/>
  <c r="E78" i="1"/>
  <c r="E77" i="1" s="1"/>
  <c r="B78" i="1"/>
  <c r="E76" i="1"/>
  <c r="D76" i="1"/>
  <c r="B76" i="1" s="1"/>
  <c r="E75" i="1"/>
  <c r="B75" i="1"/>
  <c r="E74" i="1"/>
  <c r="E68" i="1" s="1"/>
  <c r="C74" i="1"/>
  <c r="B74" i="1"/>
  <c r="E73" i="1"/>
  <c r="B73" i="1"/>
  <c r="E72" i="1"/>
  <c r="C72" i="1"/>
  <c r="B72" i="1" s="1"/>
  <c r="E71" i="1"/>
  <c r="C71" i="1"/>
  <c r="B71" i="1"/>
  <c r="E70" i="1"/>
  <c r="C70" i="1"/>
  <c r="B70" i="1" s="1"/>
  <c r="E69" i="1"/>
  <c r="B69" i="1"/>
  <c r="E67" i="1"/>
  <c r="B67" i="1"/>
  <c r="E66" i="1"/>
  <c r="D66" i="1"/>
  <c r="B66" i="1" s="1"/>
  <c r="E65" i="1"/>
  <c r="C65" i="1"/>
  <c r="B65" i="1"/>
  <c r="E64" i="1"/>
  <c r="C64" i="1"/>
  <c r="B64" i="1" s="1"/>
  <c r="E63" i="1"/>
  <c r="D63" i="1"/>
  <c r="B63" i="1"/>
  <c r="E62" i="1"/>
  <c r="C62" i="1"/>
  <c r="B62" i="1" s="1"/>
  <c r="E61" i="1"/>
  <c r="C61" i="1"/>
  <c r="B61" i="1" s="1"/>
  <c r="E60" i="1"/>
  <c r="C60" i="1"/>
  <c r="B60" i="1" s="1"/>
  <c r="E59" i="1"/>
  <c r="E58" i="1" s="1"/>
  <c r="C59" i="1"/>
  <c r="B59" i="1" s="1"/>
  <c r="E57" i="1"/>
  <c r="B57" i="1"/>
  <c r="E56" i="1"/>
  <c r="B56" i="1"/>
  <c r="E55" i="1"/>
  <c r="B55" i="1"/>
  <c r="E54" i="1"/>
  <c r="B54" i="1"/>
  <c r="E53" i="1"/>
  <c r="B53" i="1"/>
  <c r="E52" i="1"/>
  <c r="D52" i="1"/>
  <c r="B52" i="1"/>
  <c r="E51" i="1"/>
  <c r="E50" i="1" s="1"/>
  <c r="B51" i="1"/>
  <c r="E49" i="1"/>
  <c r="C49" i="1"/>
  <c r="B49" i="1"/>
  <c r="E48" i="1"/>
  <c r="B48" i="1"/>
  <c r="E47" i="1"/>
  <c r="B47" i="1"/>
  <c r="E46" i="1"/>
  <c r="C46" i="1"/>
  <c r="B46" i="1" s="1"/>
  <c r="E45" i="1"/>
  <c r="B45" i="1"/>
  <c r="E44" i="1"/>
  <c r="B44" i="1"/>
  <c r="D43" i="1"/>
  <c r="B43" i="1" s="1"/>
  <c r="C42" i="1"/>
  <c r="B42" i="1" s="1"/>
  <c r="B41" i="1"/>
  <c r="B40" i="1"/>
  <c r="E39" i="1"/>
  <c r="E33" i="1" s="1"/>
  <c r="B39" i="1"/>
  <c r="E38" i="1"/>
  <c r="B38" i="1"/>
  <c r="E37" i="1"/>
  <c r="D37" i="1"/>
  <c r="B37" i="1"/>
  <c r="E36" i="1"/>
  <c r="C36" i="1"/>
  <c r="B36" i="1" s="1"/>
  <c r="E35" i="1"/>
  <c r="B35" i="1"/>
  <c r="E34" i="1"/>
  <c r="B34" i="1"/>
  <c r="E32" i="1"/>
  <c r="B32" i="1"/>
  <c r="E31" i="1"/>
  <c r="B31" i="1"/>
  <c r="E30" i="1"/>
  <c r="D30" i="1"/>
  <c r="B30" i="1" s="1"/>
  <c r="E29" i="1"/>
  <c r="E28" i="1" s="1"/>
  <c r="D29" i="1"/>
  <c r="B29" i="1"/>
  <c r="E27" i="1"/>
  <c r="B27" i="1"/>
  <c r="E26" i="1"/>
  <c r="B26" i="1"/>
  <c r="E25" i="1"/>
  <c r="C25" i="1"/>
  <c r="B25" i="1"/>
  <c r="E24" i="1"/>
  <c r="B24" i="1"/>
  <c r="E23" i="1"/>
  <c r="B23" i="1"/>
  <c r="E22" i="1"/>
  <c r="B22" i="1"/>
  <c r="E21" i="1"/>
  <c r="B21" i="1"/>
  <c r="E20" i="1"/>
  <c r="B20" i="1"/>
  <c r="C19" i="1"/>
  <c r="B19" i="1"/>
  <c r="E18" i="1"/>
  <c r="D18" i="1"/>
  <c r="B18" i="1" s="1"/>
  <c r="E17" i="1"/>
  <c r="B17" i="1"/>
  <c r="E16" i="1"/>
  <c r="B16" i="1"/>
  <c r="E15" i="1"/>
  <c r="B15" i="1"/>
  <c r="E14" i="1"/>
  <c r="C14" i="1"/>
  <c r="B14" i="1"/>
  <c r="E13" i="1"/>
  <c r="B13" i="1"/>
  <c r="E12" i="1"/>
  <c r="B12" i="1"/>
  <c r="E11" i="1"/>
  <c r="D11" i="1"/>
  <c r="B11" i="1" s="1"/>
  <c r="E10" i="1"/>
  <c r="E8" i="1" s="1"/>
  <c r="E96" i="1" s="1"/>
  <c r="E107" i="1" s="1"/>
  <c r="B10" i="1"/>
  <c r="E9" i="1"/>
  <c r="B9" i="1"/>
  <c r="B100" i="1" l="1"/>
  <c r="B106" i="1" s="1"/>
  <c r="B107" i="1" s="1"/>
  <c r="D109" i="1" s="1"/>
  <c r="C96" i="1"/>
  <c r="C107" i="1" s="1"/>
  <c r="C109" i="1" s="1"/>
  <c r="B109" i="1" l="1"/>
</calcChain>
</file>

<file path=xl/sharedStrings.xml><?xml version="1.0" encoding="utf-8"?>
<sst xmlns="http://schemas.openxmlformats.org/spreadsheetml/2006/main" count="246" uniqueCount="117">
  <si>
    <t>GM - https://econ.unideb.hu/node/219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</si>
  <si>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</si>
  <si>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</si>
  <si>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</si>
  <si>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</si>
  <si>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</si>
  <si>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</si>
  <si>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</si>
  <si>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</si>
  <si>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</si>
  <si>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</si>
  <si>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III.</t>
  </si>
  <si>
    <t>IV.</t>
  </si>
  <si>
    <t>E</t>
  </si>
  <si>
    <t>GY</t>
  </si>
  <si>
    <t>V</t>
  </si>
  <si>
    <t>Kredit</t>
  </si>
  <si>
    <t>Közgazdaságtani, módszertani és üzleti ismeretek</t>
  </si>
  <si>
    <t>Gazdasági matematika I.</t>
  </si>
  <si>
    <t>K</t>
  </si>
  <si>
    <t>Üzleti informatika</t>
  </si>
  <si>
    <t>Bevezetés a közgazdaságtanba</t>
  </si>
  <si>
    <t>Vállalatgazdaságtan</t>
  </si>
  <si>
    <t>Pénzügytan</t>
  </si>
  <si>
    <t>Üzleti kommunikáció</t>
  </si>
  <si>
    <t>Számvitel I. (A számvitel alapjai)</t>
  </si>
  <si>
    <t>Gazdasági matematika II.</t>
  </si>
  <si>
    <t>Mikroökonómia</t>
  </si>
  <si>
    <t>Bevezetés a közgazdaságtanba; Gazdasági matematika I.</t>
  </si>
  <si>
    <t>Környezetgazdaságtan</t>
  </si>
  <si>
    <t>Szakmai idegennyelv I.</t>
  </si>
  <si>
    <t>Számvitel II. (Pénzügyi számvitel)</t>
  </si>
  <si>
    <t>Statisztika I.</t>
  </si>
  <si>
    <t>Makroökonómia</t>
  </si>
  <si>
    <t>Gazdasági közjog</t>
  </si>
  <si>
    <t>Marketing</t>
  </si>
  <si>
    <t>Szakmai idegennyelv II.</t>
  </si>
  <si>
    <t>Nemzetközi közgazdaságtan</t>
  </si>
  <si>
    <t>Mikroökonómia, Makroökonómia</t>
  </si>
  <si>
    <t>Statisztika II.</t>
  </si>
  <si>
    <t>Statisztika I., Gazdasági matematika II.</t>
  </si>
  <si>
    <t>Társadalomtudományi alapismeretek</t>
  </si>
  <si>
    <t>EU ismeretek</t>
  </si>
  <si>
    <t>Gazdaságtörténet</t>
  </si>
  <si>
    <t>Regionális gazdaságtan</t>
  </si>
  <si>
    <t>Gazdasági magánjog</t>
  </si>
  <si>
    <t>Gazdálkodási és menedzsment szakmai ismeretek</t>
  </si>
  <si>
    <t>Szervezeti magatartás I.</t>
  </si>
  <si>
    <t>Vállalati pénzügyek I.</t>
  </si>
  <si>
    <t xml:space="preserve">Szervezeti magatartás II. </t>
  </si>
  <si>
    <t xml:space="preserve">Szervezeti magatartás I. </t>
  </si>
  <si>
    <t>Gazdaságpolitika</t>
  </si>
  <si>
    <t>Világgazdaságtan</t>
  </si>
  <si>
    <t>Vállalati pénzügyek II.</t>
  </si>
  <si>
    <t>Marketing menedzsment</t>
  </si>
  <si>
    <t>Értékteremtő folyamatok menedzsmentje</t>
  </si>
  <si>
    <t>Szakmai idegennyelv III.</t>
  </si>
  <si>
    <t>SZ</t>
  </si>
  <si>
    <t>Stratégiai menedzsment</t>
  </si>
  <si>
    <t>Emberi erőforrás menedzsment</t>
  </si>
  <si>
    <t>Kontrolling</t>
  </si>
  <si>
    <t>Üzleti tervezés</t>
  </si>
  <si>
    <t>Nemzetközi üzleti ismeretek</t>
  </si>
  <si>
    <t>Projektmenedzsment</t>
  </si>
  <si>
    <t>Szakmai gyakorlat</t>
  </si>
  <si>
    <t>Üzletvitel és szervezés specializáció:</t>
  </si>
  <si>
    <t>Kis- és közepes vállalkozások menedzsmentje</t>
  </si>
  <si>
    <t>Közösségi választások elmélete</t>
  </si>
  <si>
    <t>Logisztika</t>
  </si>
  <si>
    <t>Tudásmenedzsment</t>
  </si>
  <si>
    <t>Minőségmenedzsment</t>
  </si>
  <si>
    <t>Munka- és üzletvitel-szervezés</t>
  </si>
  <si>
    <t>Munkajogi és társadalombiztosítási ismeretek</t>
  </si>
  <si>
    <t>Pénzügy specializáció:</t>
  </si>
  <si>
    <t>Bankmenedzsment</t>
  </si>
  <si>
    <t>Bevezetés az ökonometriába</t>
  </si>
  <si>
    <t>Kockázati tőkefinanszírozás</t>
  </si>
  <si>
    <t>Kockázatmenedzsment</t>
  </si>
  <si>
    <t>Opcióértékelés</t>
  </si>
  <si>
    <t>Költségvetési kapcsolatok joga</t>
  </si>
  <si>
    <t>Befektetési döntések</t>
  </si>
  <si>
    <t>Értékpapírjog és bankügyletek</t>
  </si>
  <si>
    <t>Vezetői számvitel</t>
  </si>
  <si>
    <t>Vállalkozásmenedzsment specializáció:</t>
  </si>
  <si>
    <t>E-kereskedelem</t>
  </si>
  <si>
    <t>Nonprofit és kisvállalati marketing</t>
  </si>
  <si>
    <t xml:space="preserve">Start-up-ok jogi ABC-je </t>
  </si>
  <si>
    <t>Szolgáltatásmarketing</t>
  </si>
  <si>
    <t>Vállalatbiztonsági  specializáció:</t>
  </si>
  <si>
    <t>A gazdaságbiztonság köz- és magánjogi keretrendszere</t>
  </si>
  <si>
    <t>Biztonsági szervezetek - Nemzeti és nemzetközi szintér</t>
  </si>
  <si>
    <t>Munkavállalói/személyiségi jogok és gazdasági érdek</t>
  </si>
  <si>
    <t>A vállalati biztonsági rendszerek belső normakörnyezete</t>
  </si>
  <si>
    <t>A biztonság értelmezése vállalati környezetben (biztonsági kockázatok, protokollok)</t>
  </si>
  <si>
    <t>Vállalati biztonsági kockázatok, rendszerek és struktúrák</t>
  </si>
  <si>
    <t>Üzleti hírszerzés és döntéstámogatás</t>
  </si>
  <si>
    <t>Vállalati belső biztonsági vizsgálatok eljárásrendje</t>
  </si>
  <si>
    <t>IT-biztonság vállalati környezetben - Incidenskezlés, Felhasználói kockázatok</t>
  </si>
  <si>
    <t>Gazdaságbiztonsági specializáció:</t>
  </si>
  <si>
    <t>Nemzetgazdasági (költségvetési) kockázatok vállalati hatásai</t>
  </si>
  <si>
    <t>Nemzeti biztonsági stratégiák gazdaságbiztonsági aspektusai</t>
  </si>
  <si>
    <t xml:space="preserve">Speciális ágazati ismeretek I. - Energetika és bankszektor </t>
  </si>
  <si>
    <t>Speciális ágazati ismeretek II. - Telekommunikáció</t>
  </si>
  <si>
    <t>Összesen</t>
  </si>
  <si>
    <t>Kritériumfeltételek ***</t>
  </si>
  <si>
    <t>szabadon választható 1. tárgy</t>
  </si>
  <si>
    <t>G</t>
  </si>
  <si>
    <t>szabadon választható 2. tárgy</t>
  </si>
  <si>
    <t>szabadon választható 3. tárgy</t>
  </si>
  <si>
    <t>Matematika kritériumtantárgy</t>
  </si>
  <si>
    <t>Szakdolgozat 1</t>
  </si>
  <si>
    <t>Szakdolgozat 2</t>
  </si>
  <si>
    <t>Szakdolgozat 3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</si>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</sst>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 CE"/>
      <charset val="238"/>
    </font>
    <font>
      <strike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7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wrapText="1"/>
    </xf>
    <xf numFmtId="0" fontId="3" fillId="0" borderId="8" xfId="1" applyFont="1" applyBorder="1" applyAlignment="1">
      <alignment horizontal="center" wrapText="1"/>
    </xf>
    <xf numFmtId="0" fontId="3" fillId="0" borderId="10" xfId="1" applyFont="1" applyBorder="1" applyAlignment="1">
      <alignment horizontal="center" vertical="center" textRotation="90" wrapText="1"/>
    </xf>
    <xf numFmtId="0" fontId="2" fillId="0" borderId="10" xfId="1" applyFont="1" applyBorder="1" applyAlignment="1">
      <alignment horizontal="center" vertical="center" textRotation="90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textRotation="90" wrapText="1"/>
    </xf>
    <xf numFmtId="0" fontId="2" fillId="0" borderId="13" xfId="1" applyFont="1" applyBorder="1" applyAlignment="1">
      <alignment horizontal="center" vertical="center" textRotation="90" wrapText="1"/>
    </xf>
    <xf numFmtId="0" fontId="3" fillId="0" borderId="14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left"/>
    </xf>
    <xf numFmtId="0" fontId="2" fillId="0" borderId="17" xfId="1" applyFont="1" applyBorder="1" applyAlignment="1">
      <alignment horizont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10" xfId="1" applyFont="1" applyBorder="1" applyAlignment="1">
      <alignment vertical="center" wrapText="1"/>
    </xf>
    <xf numFmtId="0" fontId="3" fillId="0" borderId="1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10" xfId="2" applyFont="1" applyBorder="1" applyAlignment="1">
      <alignment vertical="center"/>
    </xf>
    <xf numFmtId="0" fontId="2" fillId="0" borderId="11" xfId="1" applyFont="1" applyBorder="1" applyAlignment="1">
      <alignment horizontal="left" wrapText="1"/>
    </xf>
    <xf numFmtId="0" fontId="2" fillId="0" borderId="18" xfId="1" applyFont="1" applyBorder="1" applyAlignment="1">
      <alignment horizontal="left" wrapText="1"/>
    </xf>
    <xf numFmtId="0" fontId="2" fillId="0" borderId="19" xfId="1" applyFont="1" applyBorder="1" applyAlignment="1">
      <alignment horizontal="left" wrapText="1"/>
    </xf>
    <xf numFmtId="0" fontId="2" fillId="0" borderId="11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3" fillId="2" borderId="10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0" borderId="10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left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12" xfId="1" applyFont="1" applyBorder="1" applyAlignment="1">
      <alignment vertical="center" wrapText="1"/>
    </xf>
    <xf numFmtId="0" fontId="3" fillId="0" borderId="10" xfId="1" applyFont="1" applyBorder="1" applyAlignment="1">
      <alignment horizontal="center"/>
    </xf>
    <xf numFmtId="0" fontId="2" fillId="0" borderId="10" xfId="1" applyFont="1" applyBorder="1" applyAlignment="1">
      <alignment vertical="center" wrapText="1"/>
    </xf>
    <xf numFmtId="0" fontId="3" fillId="0" borderId="18" xfId="1" applyFont="1" applyBorder="1"/>
    <xf numFmtId="0" fontId="2" fillId="0" borderId="10" xfId="1" applyFont="1" applyBorder="1" applyAlignment="1">
      <alignment horizontal="center" wrapText="1"/>
    </xf>
    <xf numFmtId="0" fontId="2" fillId="0" borderId="11" xfId="1" applyFont="1" applyBorder="1" applyAlignment="1">
      <alignment horizontal="center" wrapText="1"/>
    </xf>
    <xf numFmtId="0" fontId="3" fillId="0" borderId="10" xfId="1" applyFont="1" applyBorder="1" applyAlignment="1">
      <alignment vertical="center"/>
    </xf>
    <xf numFmtId="0" fontId="2" fillId="0" borderId="10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9" fontId="3" fillId="0" borderId="0" xfId="1" applyNumberFormat="1" applyFont="1"/>
    <xf numFmtId="0" fontId="2" fillId="0" borderId="0" xfId="1" applyFont="1"/>
  </cellXfs>
  <cellStyles count="3">
    <cellStyle name="Normál" xfId="0" builtinId="0"/>
    <cellStyle name="Normál 2" xfId="2" xr:uid="{A9719842-7B2D-4041-A30E-9032796CA6C0}"/>
    <cellStyle name="Normál 3" xfId="1" xr:uid="{8F7DBA2F-E27F-4858-BB59-C774A8A354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1D8DF-B777-4B1D-BCFC-FCC2ACB78212}">
  <dimension ref="A1:AH114"/>
  <sheetViews>
    <sheetView tabSelected="1" workbookViewId="0">
      <selection sqref="A1:AH114"/>
    </sheetView>
  </sheetViews>
  <sheetFormatPr defaultRowHeight="15" x14ac:dyDescent="0.25"/>
  <cols>
    <col min="1" max="1" width="39" customWidth="1"/>
    <col min="2" max="2" width="6.7109375" customWidth="1"/>
    <col min="3" max="3" width="6.28515625" customWidth="1"/>
    <col min="5" max="5" width="6.28515625" customWidth="1"/>
    <col min="6" max="6" width="23" customWidth="1"/>
    <col min="7" max="7" width="3.7109375" customWidth="1"/>
    <col min="8" max="8" width="3.85546875" customWidth="1"/>
    <col min="9" max="9" width="3.28515625" customWidth="1"/>
    <col min="10" max="10" width="6.42578125" customWidth="1"/>
    <col min="11" max="12" width="3.85546875" customWidth="1"/>
    <col min="13" max="13" width="4.140625" customWidth="1"/>
    <col min="14" max="14" width="7" customWidth="1"/>
    <col min="15" max="16" width="3.85546875" customWidth="1"/>
    <col min="17" max="17" width="4" customWidth="1"/>
    <col min="18" max="18" width="6.5703125" customWidth="1"/>
    <col min="19" max="20" width="3.85546875" customWidth="1"/>
    <col min="21" max="21" width="4.140625" customWidth="1"/>
    <col min="22" max="22" width="7.28515625" customWidth="1"/>
    <col min="23" max="24" width="3.85546875" customWidth="1"/>
    <col min="25" max="25" width="4" customWidth="1"/>
    <col min="26" max="26" width="6.7109375" customWidth="1"/>
    <col min="27" max="29" width="3.85546875" customWidth="1"/>
    <col min="30" max="30" width="7.42578125" customWidth="1"/>
    <col min="31" max="31" width="2.7109375" customWidth="1"/>
    <col min="32" max="33" width="4" customWidth="1"/>
    <col min="34" max="34" width="7.7109375" customWidth="1"/>
  </cols>
  <sheetData>
    <row r="1" spans="1:34" ht="16.5" thickBot="1" x14ac:dyDescent="0.3">
      <c r="A1" s="1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x14ac:dyDescent="0.25">
      <c r="A2" s="4" t="s">
        <v>1</v>
      </c>
      <c r="B2" s="5" t="s">
        <v>2</v>
      </c>
      <c r="C2" s="6"/>
      <c r="D2" s="6"/>
      <c r="E2" s="7"/>
      <c r="F2" s="4" t="s">
        <v>3</v>
      </c>
      <c r="G2" s="8" t="s">
        <v>4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1"/>
      <c r="C3" s="12"/>
      <c r="D3" s="12"/>
      <c r="E3" s="13"/>
      <c r="F3" s="10"/>
      <c r="G3" s="14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4" spans="1:34" ht="15.75" x14ac:dyDescent="0.25">
      <c r="A4" s="10"/>
      <c r="B4" s="16" t="s">
        <v>5</v>
      </c>
      <c r="C4" s="16" t="s">
        <v>6</v>
      </c>
      <c r="D4" s="16" t="s">
        <v>7</v>
      </c>
      <c r="E4" s="17" t="s">
        <v>8</v>
      </c>
      <c r="F4" s="10"/>
      <c r="G4" s="18" t="s">
        <v>9</v>
      </c>
      <c r="H4" s="18"/>
      <c r="I4" s="18"/>
      <c r="J4" s="18"/>
      <c r="K4" s="18"/>
      <c r="L4" s="18"/>
      <c r="M4" s="18"/>
      <c r="N4" s="18"/>
      <c r="O4" s="18" t="s">
        <v>10</v>
      </c>
      <c r="P4" s="18"/>
      <c r="Q4" s="18"/>
      <c r="R4" s="18"/>
      <c r="S4" s="18"/>
      <c r="T4" s="18"/>
      <c r="U4" s="18"/>
      <c r="V4" s="18"/>
      <c r="W4" s="18" t="s">
        <v>11</v>
      </c>
      <c r="X4" s="18"/>
      <c r="Y4" s="18"/>
      <c r="Z4" s="18"/>
      <c r="AA4" s="18"/>
      <c r="AB4" s="18"/>
      <c r="AC4" s="18"/>
      <c r="AD4" s="18"/>
      <c r="AE4" s="18" t="s">
        <v>12</v>
      </c>
      <c r="AF4" s="18"/>
      <c r="AG4" s="18"/>
      <c r="AH4" s="19"/>
    </row>
    <row r="5" spans="1:34" ht="15.75" x14ac:dyDescent="0.25">
      <c r="A5" s="10"/>
      <c r="B5" s="16"/>
      <c r="C5" s="16"/>
      <c r="D5" s="16"/>
      <c r="E5" s="17"/>
      <c r="F5" s="10"/>
      <c r="G5" s="18">
        <v>1</v>
      </c>
      <c r="H5" s="18"/>
      <c r="I5" s="18"/>
      <c r="J5" s="18"/>
      <c r="K5" s="18">
        <v>2</v>
      </c>
      <c r="L5" s="18"/>
      <c r="M5" s="18"/>
      <c r="N5" s="18"/>
      <c r="O5" s="18">
        <v>3</v>
      </c>
      <c r="P5" s="18"/>
      <c r="Q5" s="18"/>
      <c r="R5" s="18"/>
      <c r="S5" s="18">
        <v>4</v>
      </c>
      <c r="T5" s="18"/>
      <c r="U5" s="18"/>
      <c r="V5" s="18"/>
      <c r="W5" s="18">
        <v>5</v>
      </c>
      <c r="X5" s="18"/>
      <c r="Y5" s="18"/>
      <c r="Z5" s="18"/>
      <c r="AA5" s="18">
        <v>6</v>
      </c>
      <c r="AB5" s="18"/>
      <c r="AC5" s="18"/>
      <c r="AD5" s="18"/>
      <c r="AE5" s="18">
        <v>7</v>
      </c>
      <c r="AF5" s="18"/>
      <c r="AG5" s="18"/>
      <c r="AH5" s="19"/>
    </row>
    <row r="6" spans="1:34" ht="15.75" x14ac:dyDescent="0.25">
      <c r="A6" s="10"/>
      <c r="B6" s="16"/>
      <c r="C6" s="16"/>
      <c r="D6" s="16"/>
      <c r="E6" s="17"/>
      <c r="F6" s="10"/>
      <c r="G6" s="18">
        <v>15</v>
      </c>
      <c r="H6" s="18"/>
      <c r="I6" s="18"/>
      <c r="J6" s="18"/>
      <c r="K6" s="18">
        <v>15</v>
      </c>
      <c r="L6" s="18"/>
      <c r="M6" s="18"/>
      <c r="N6" s="18"/>
      <c r="O6" s="18">
        <v>15</v>
      </c>
      <c r="P6" s="18"/>
      <c r="Q6" s="18"/>
      <c r="R6" s="18"/>
      <c r="S6" s="18">
        <v>15</v>
      </c>
      <c r="T6" s="18"/>
      <c r="U6" s="18"/>
      <c r="V6" s="18"/>
      <c r="W6" s="18">
        <v>15</v>
      </c>
      <c r="X6" s="18"/>
      <c r="Y6" s="18"/>
      <c r="Z6" s="18"/>
      <c r="AA6" s="18">
        <v>15</v>
      </c>
      <c r="AB6" s="18"/>
      <c r="AC6" s="18"/>
      <c r="AD6" s="18"/>
      <c r="AE6" s="18">
        <v>15</v>
      </c>
      <c r="AF6" s="18"/>
      <c r="AG6" s="18"/>
      <c r="AH6" s="19"/>
    </row>
    <row r="7" spans="1:34" ht="32.25" thickBot="1" x14ac:dyDescent="0.3">
      <c r="A7" s="10"/>
      <c r="B7" s="20"/>
      <c r="C7" s="20"/>
      <c r="D7" s="20"/>
      <c r="E7" s="21"/>
      <c r="F7" s="22"/>
      <c r="G7" s="23" t="s">
        <v>13</v>
      </c>
      <c r="H7" s="23" t="s">
        <v>14</v>
      </c>
      <c r="I7" s="23" t="s">
        <v>15</v>
      </c>
      <c r="J7" s="23" t="s">
        <v>16</v>
      </c>
      <c r="K7" s="23" t="s">
        <v>13</v>
      </c>
      <c r="L7" s="23" t="s">
        <v>14</v>
      </c>
      <c r="M7" s="23" t="s">
        <v>15</v>
      </c>
      <c r="N7" s="23" t="s">
        <v>16</v>
      </c>
      <c r="O7" s="23" t="s">
        <v>13</v>
      </c>
      <c r="P7" s="23" t="s">
        <v>14</v>
      </c>
      <c r="Q7" s="23" t="s">
        <v>15</v>
      </c>
      <c r="R7" s="23" t="s">
        <v>16</v>
      </c>
      <c r="S7" s="23" t="s">
        <v>13</v>
      </c>
      <c r="T7" s="23" t="s">
        <v>14</v>
      </c>
      <c r="U7" s="23" t="s">
        <v>15</v>
      </c>
      <c r="V7" s="23" t="s">
        <v>16</v>
      </c>
      <c r="W7" s="23" t="s">
        <v>13</v>
      </c>
      <c r="X7" s="23" t="s">
        <v>14</v>
      </c>
      <c r="Y7" s="23" t="s">
        <v>15</v>
      </c>
      <c r="Z7" s="23" t="s">
        <v>16</v>
      </c>
      <c r="AA7" s="23" t="s">
        <v>13</v>
      </c>
      <c r="AB7" s="23" t="s">
        <v>14</v>
      </c>
      <c r="AC7" s="24" t="s">
        <v>15</v>
      </c>
      <c r="AD7" s="25" t="s">
        <v>16</v>
      </c>
      <c r="AE7" s="23" t="s">
        <v>13</v>
      </c>
      <c r="AF7" s="23" t="s">
        <v>14</v>
      </c>
      <c r="AG7" s="23" t="s">
        <v>15</v>
      </c>
      <c r="AH7" s="24" t="s">
        <v>16</v>
      </c>
    </row>
    <row r="8" spans="1:34" ht="15.75" x14ac:dyDescent="0.25">
      <c r="A8" s="26" t="s">
        <v>17</v>
      </c>
      <c r="B8" s="26"/>
      <c r="C8" s="26"/>
      <c r="D8" s="26"/>
      <c r="E8" s="27">
        <f>SUM(E9:E27)</f>
        <v>78</v>
      </c>
      <c r="F8" s="28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30"/>
    </row>
    <row r="9" spans="1:34" ht="15.75" x14ac:dyDescent="0.25">
      <c r="A9" s="31" t="s">
        <v>18</v>
      </c>
      <c r="B9" s="32">
        <f t="shared" ref="B9:B27" si="0">C9+D9</f>
        <v>56</v>
      </c>
      <c r="C9" s="32">
        <v>28</v>
      </c>
      <c r="D9" s="32">
        <v>28</v>
      </c>
      <c r="E9" s="33">
        <f t="shared" ref="E9:E27" si="1">+J9+N9+R9+V9+Z9+AD9+AH9</f>
        <v>5</v>
      </c>
      <c r="F9" s="32"/>
      <c r="G9" s="32">
        <v>2</v>
      </c>
      <c r="H9" s="32">
        <v>2</v>
      </c>
      <c r="I9" s="32" t="s">
        <v>19</v>
      </c>
      <c r="J9" s="32">
        <v>5</v>
      </c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4"/>
    </row>
    <row r="10" spans="1:34" ht="31.5" x14ac:dyDescent="0.25">
      <c r="A10" s="31" t="s">
        <v>20</v>
      </c>
      <c r="B10" s="32">
        <f t="shared" si="0"/>
        <v>42</v>
      </c>
      <c r="C10" s="32">
        <v>14</v>
      </c>
      <c r="D10" s="32">
        <v>28</v>
      </c>
      <c r="E10" s="33">
        <f t="shared" si="1"/>
        <v>3</v>
      </c>
      <c r="F10" s="32"/>
      <c r="G10" s="32">
        <v>1</v>
      </c>
      <c r="H10" s="32">
        <v>2</v>
      </c>
      <c r="I10" s="32" t="s">
        <v>14</v>
      </c>
      <c r="J10" s="32">
        <v>3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4"/>
    </row>
    <row r="11" spans="1:34" ht="15.75" x14ac:dyDescent="0.25">
      <c r="A11" s="31" t="s">
        <v>21</v>
      </c>
      <c r="B11" s="32">
        <f t="shared" si="0"/>
        <v>28</v>
      </c>
      <c r="C11" s="32">
        <v>28</v>
      </c>
      <c r="D11" s="32">
        <f t="shared" ref="C11:D25" si="2">(H11+L11+P11+T11+X11+AB11)*15</f>
        <v>0</v>
      </c>
      <c r="E11" s="33">
        <f t="shared" si="1"/>
        <v>3</v>
      </c>
      <c r="F11" s="32"/>
      <c r="G11" s="32">
        <v>2</v>
      </c>
      <c r="H11" s="32">
        <v>0</v>
      </c>
      <c r="I11" s="32" t="s">
        <v>19</v>
      </c>
      <c r="J11" s="32">
        <v>3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4"/>
    </row>
    <row r="12" spans="1:34" ht="15.75" x14ac:dyDescent="0.25">
      <c r="A12" s="31" t="s">
        <v>22</v>
      </c>
      <c r="B12" s="32">
        <f t="shared" si="0"/>
        <v>56</v>
      </c>
      <c r="C12" s="32">
        <v>28</v>
      </c>
      <c r="D12" s="32">
        <v>28</v>
      </c>
      <c r="E12" s="33">
        <f t="shared" si="1"/>
        <v>4</v>
      </c>
      <c r="F12" s="32"/>
      <c r="G12" s="32">
        <v>2</v>
      </c>
      <c r="H12" s="32">
        <v>2</v>
      </c>
      <c r="I12" s="32" t="s">
        <v>19</v>
      </c>
      <c r="J12" s="32">
        <v>4</v>
      </c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4"/>
    </row>
    <row r="13" spans="1:34" ht="31.5" x14ac:dyDescent="0.25">
      <c r="A13" s="31" t="s">
        <v>23</v>
      </c>
      <c r="B13" s="32">
        <f t="shared" si="0"/>
        <v>56</v>
      </c>
      <c r="C13" s="32">
        <v>28</v>
      </c>
      <c r="D13" s="32">
        <v>28</v>
      </c>
      <c r="E13" s="33">
        <f t="shared" si="1"/>
        <v>5</v>
      </c>
      <c r="F13" s="35"/>
      <c r="G13" s="32">
        <v>2</v>
      </c>
      <c r="H13" s="32">
        <v>2</v>
      </c>
      <c r="I13" s="32" t="s">
        <v>14</v>
      </c>
      <c r="J13" s="32">
        <v>5</v>
      </c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4"/>
    </row>
    <row r="14" spans="1:34" ht="31.5" x14ac:dyDescent="0.25">
      <c r="A14" s="36" t="s">
        <v>24</v>
      </c>
      <c r="B14" s="32">
        <f t="shared" si="0"/>
        <v>28</v>
      </c>
      <c r="C14" s="32">
        <f t="shared" si="2"/>
        <v>0</v>
      </c>
      <c r="D14" s="32">
        <v>28</v>
      </c>
      <c r="E14" s="33">
        <f t="shared" si="1"/>
        <v>3</v>
      </c>
      <c r="F14" s="35"/>
      <c r="G14" s="32">
        <v>0</v>
      </c>
      <c r="H14" s="32">
        <v>2</v>
      </c>
      <c r="I14" s="32" t="s">
        <v>14</v>
      </c>
      <c r="J14" s="32">
        <v>3</v>
      </c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4"/>
    </row>
    <row r="15" spans="1:34" ht="15.75" x14ac:dyDescent="0.25">
      <c r="A15" s="31" t="s">
        <v>25</v>
      </c>
      <c r="B15" s="32">
        <f t="shared" si="0"/>
        <v>56</v>
      </c>
      <c r="C15" s="32">
        <v>28</v>
      </c>
      <c r="D15" s="32">
        <v>28</v>
      </c>
      <c r="E15" s="33">
        <f t="shared" si="1"/>
        <v>5</v>
      </c>
      <c r="F15" s="32"/>
      <c r="G15" s="32"/>
      <c r="H15" s="32"/>
      <c r="I15" s="32"/>
      <c r="J15" s="32"/>
      <c r="K15" s="32">
        <v>2</v>
      </c>
      <c r="L15" s="32">
        <v>2</v>
      </c>
      <c r="M15" s="32" t="s">
        <v>19</v>
      </c>
      <c r="N15" s="32">
        <v>5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4"/>
    </row>
    <row r="16" spans="1:34" ht="15.75" x14ac:dyDescent="0.25">
      <c r="A16" s="31" t="s">
        <v>26</v>
      </c>
      <c r="B16" s="32">
        <f t="shared" si="0"/>
        <v>56</v>
      </c>
      <c r="C16" s="32">
        <v>28</v>
      </c>
      <c r="D16" s="32">
        <v>28</v>
      </c>
      <c r="E16" s="33">
        <f t="shared" si="1"/>
        <v>5</v>
      </c>
      <c r="F16" s="32" t="s">
        <v>18</v>
      </c>
      <c r="G16" s="32"/>
      <c r="H16" s="32"/>
      <c r="I16" s="32"/>
      <c r="J16" s="32"/>
      <c r="K16" s="32">
        <v>2</v>
      </c>
      <c r="L16" s="32">
        <v>2</v>
      </c>
      <c r="M16" s="32" t="s">
        <v>19</v>
      </c>
      <c r="N16" s="32">
        <v>5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4"/>
    </row>
    <row r="17" spans="1:34" ht="47.25" x14ac:dyDescent="0.25">
      <c r="A17" s="31" t="s">
        <v>27</v>
      </c>
      <c r="B17" s="32">
        <f t="shared" si="0"/>
        <v>56</v>
      </c>
      <c r="C17" s="32">
        <v>28</v>
      </c>
      <c r="D17" s="32">
        <v>28</v>
      </c>
      <c r="E17" s="33">
        <f t="shared" si="1"/>
        <v>5</v>
      </c>
      <c r="F17" s="32" t="s">
        <v>28</v>
      </c>
      <c r="G17" s="32"/>
      <c r="H17" s="32"/>
      <c r="I17" s="32"/>
      <c r="J17" s="32"/>
      <c r="K17" s="32">
        <v>2</v>
      </c>
      <c r="L17" s="32">
        <v>2</v>
      </c>
      <c r="M17" s="32" t="s">
        <v>19</v>
      </c>
      <c r="N17" s="32">
        <v>5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4"/>
    </row>
    <row r="18" spans="1:34" ht="15.75" x14ac:dyDescent="0.25">
      <c r="A18" s="31" t="s">
        <v>29</v>
      </c>
      <c r="B18" s="32">
        <f t="shared" si="0"/>
        <v>28</v>
      </c>
      <c r="C18" s="32">
        <v>28</v>
      </c>
      <c r="D18" s="32">
        <f t="shared" si="2"/>
        <v>0</v>
      </c>
      <c r="E18" s="33">
        <f t="shared" si="1"/>
        <v>3</v>
      </c>
      <c r="F18" s="32"/>
      <c r="G18" s="32"/>
      <c r="H18" s="32"/>
      <c r="I18" s="32"/>
      <c r="J18" s="32"/>
      <c r="K18" s="32">
        <v>2</v>
      </c>
      <c r="L18" s="32">
        <v>0</v>
      </c>
      <c r="M18" s="32" t="s">
        <v>19</v>
      </c>
      <c r="N18" s="32">
        <v>3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4"/>
    </row>
    <row r="19" spans="1:34" ht="15.75" x14ac:dyDescent="0.25">
      <c r="A19" s="31" t="s">
        <v>30</v>
      </c>
      <c r="B19" s="32">
        <f t="shared" si="0"/>
        <v>56</v>
      </c>
      <c r="C19" s="32">
        <f t="shared" si="2"/>
        <v>0</v>
      </c>
      <c r="D19" s="32">
        <v>56</v>
      </c>
      <c r="E19" s="33">
        <v>3</v>
      </c>
      <c r="F19" s="32"/>
      <c r="G19" s="32"/>
      <c r="H19" s="32"/>
      <c r="I19" s="32"/>
      <c r="J19" s="32"/>
      <c r="K19" s="32">
        <v>0</v>
      </c>
      <c r="L19" s="32">
        <v>4</v>
      </c>
      <c r="M19" s="32" t="s">
        <v>14</v>
      </c>
      <c r="N19" s="32">
        <v>3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4"/>
    </row>
    <row r="20" spans="1:34" ht="31.5" x14ac:dyDescent="0.25">
      <c r="A20" s="31" t="s">
        <v>31</v>
      </c>
      <c r="B20" s="32">
        <f t="shared" si="0"/>
        <v>56</v>
      </c>
      <c r="C20" s="32">
        <v>28</v>
      </c>
      <c r="D20" s="32">
        <v>28</v>
      </c>
      <c r="E20" s="33">
        <f t="shared" si="1"/>
        <v>5</v>
      </c>
      <c r="F20" s="32" t="s">
        <v>25</v>
      </c>
      <c r="G20" s="32"/>
      <c r="H20" s="32"/>
      <c r="I20" s="32"/>
      <c r="J20" s="32"/>
      <c r="K20" s="32"/>
      <c r="L20" s="32"/>
      <c r="M20" s="32"/>
      <c r="N20" s="32"/>
      <c r="O20" s="32">
        <v>2</v>
      </c>
      <c r="P20" s="32">
        <v>2</v>
      </c>
      <c r="Q20" s="32" t="s">
        <v>19</v>
      </c>
      <c r="R20" s="32">
        <v>5</v>
      </c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4"/>
    </row>
    <row r="21" spans="1:34" ht="31.5" x14ac:dyDescent="0.25">
      <c r="A21" s="31" t="s">
        <v>32</v>
      </c>
      <c r="B21" s="32">
        <f t="shared" si="0"/>
        <v>56</v>
      </c>
      <c r="C21" s="32">
        <v>28</v>
      </c>
      <c r="D21" s="32">
        <v>28</v>
      </c>
      <c r="E21" s="33">
        <f t="shared" si="1"/>
        <v>5</v>
      </c>
      <c r="F21" s="32" t="s">
        <v>18</v>
      </c>
      <c r="G21" s="32"/>
      <c r="H21" s="32"/>
      <c r="I21" s="32"/>
      <c r="J21" s="32"/>
      <c r="K21" s="32"/>
      <c r="L21" s="32"/>
      <c r="M21" s="32"/>
      <c r="N21" s="32"/>
      <c r="O21" s="32">
        <v>2</v>
      </c>
      <c r="P21" s="32">
        <v>2</v>
      </c>
      <c r="Q21" s="32" t="s">
        <v>14</v>
      </c>
      <c r="R21" s="32">
        <v>5</v>
      </c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4"/>
    </row>
    <row r="22" spans="1:34" ht="47.25" x14ac:dyDescent="0.25">
      <c r="A22" s="31" t="s">
        <v>33</v>
      </c>
      <c r="B22" s="32">
        <f t="shared" si="0"/>
        <v>56</v>
      </c>
      <c r="C22" s="32">
        <v>28</v>
      </c>
      <c r="D22" s="32">
        <v>28</v>
      </c>
      <c r="E22" s="33">
        <f t="shared" si="1"/>
        <v>5</v>
      </c>
      <c r="F22" s="32" t="s">
        <v>28</v>
      </c>
      <c r="G22" s="32"/>
      <c r="H22" s="32"/>
      <c r="I22" s="32"/>
      <c r="J22" s="32"/>
      <c r="K22" s="32"/>
      <c r="L22" s="32"/>
      <c r="M22" s="32"/>
      <c r="N22" s="32"/>
      <c r="O22" s="32">
        <v>2</v>
      </c>
      <c r="P22" s="32">
        <v>2</v>
      </c>
      <c r="Q22" s="32" t="s">
        <v>19</v>
      </c>
      <c r="R22" s="32">
        <v>5</v>
      </c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4"/>
    </row>
    <row r="23" spans="1:34" ht="15.75" x14ac:dyDescent="0.25">
      <c r="A23" s="31" t="s">
        <v>34</v>
      </c>
      <c r="B23" s="32">
        <f t="shared" si="0"/>
        <v>42</v>
      </c>
      <c r="C23" s="32">
        <v>28</v>
      </c>
      <c r="D23" s="32">
        <v>14</v>
      </c>
      <c r="E23" s="33">
        <f t="shared" si="1"/>
        <v>4</v>
      </c>
      <c r="F23" s="32"/>
      <c r="G23" s="32"/>
      <c r="H23" s="32"/>
      <c r="I23" s="32"/>
      <c r="J23" s="32"/>
      <c r="K23" s="32"/>
      <c r="L23" s="32"/>
      <c r="M23" s="32"/>
      <c r="N23" s="32"/>
      <c r="O23" s="32">
        <v>2</v>
      </c>
      <c r="P23" s="32">
        <v>1</v>
      </c>
      <c r="Q23" s="32" t="s">
        <v>19</v>
      </c>
      <c r="R23" s="32">
        <v>4</v>
      </c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4"/>
    </row>
    <row r="24" spans="1:34" ht="31.5" x14ac:dyDescent="0.25">
      <c r="A24" s="31" t="s">
        <v>35</v>
      </c>
      <c r="B24" s="32">
        <f t="shared" si="0"/>
        <v>42</v>
      </c>
      <c r="C24" s="32">
        <v>28</v>
      </c>
      <c r="D24" s="32">
        <v>14</v>
      </c>
      <c r="E24" s="33">
        <f t="shared" si="1"/>
        <v>4</v>
      </c>
      <c r="F24" s="32"/>
      <c r="G24" s="32"/>
      <c r="H24" s="32"/>
      <c r="I24" s="32"/>
      <c r="J24" s="32"/>
      <c r="K24" s="32"/>
      <c r="L24" s="32"/>
      <c r="M24" s="32"/>
      <c r="N24" s="32"/>
      <c r="O24" s="32">
        <v>2</v>
      </c>
      <c r="P24" s="32">
        <v>1</v>
      </c>
      <c r="Q24" s="32" t="s">
        <v>14</v>
      </c>
      <c r="R24" s="32">
        <v>4</v>
      </c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4"/>
    </row>
    <row r="25" spans="1:34" ht="31.5" x14ac:dyDescent="0.25">
      <c r="A25" s="31" t="s">
        <v>36</v>
      </c>
      <c r="B25" s="32">
        <f t="shared" si="0"/>
        <v>56</v>
      </c>
      <c r="C25" s="32">
        <f t="shared" si="2"/>
        <v>0</v>
      </c>
      <c r="D25" s="32">
        <v>56</v>
      </c>
      <c r="E25" s="33">
        <f t="shared" si="1"/>
        <v>2</v>
      </c>
      <c r="F25" s="32" t="s">
        <v>30</v>
      </c>
      <c r="G25" s="32"/>
      <c r="H25" s="32"/>
      <c r="I25" s="32"/>
      <c r="J25" s="32"/>
      <c r="K25" s="32"/>
      <c r="L25" s="32"/>
      <c r="M25" s="32"/>
      <c r="N25" s="32"/>
      <c r="O25" s="32">
        <v>0</v>
      </c>
      <c r="P25" s="32">
        <v>4</v>
      </c>
      <c r="Q25" s="32" t="s">
        <v>14</v>
      </c>
      <c r="R25" s="32">
        <v>2</v>
      </c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4"/>
    </row>
    <row r="26" spans="1:34" ht="31.5" x14ac:dyDescent="0.25">
      <c r="A26" s="31" t="s">
        <v>37</v>
      </c>
      <c r="B26" s="32">
        <f t="shared" si="0"/>
        <v>56</v>
      </c>
      <c r="C26" s="32">
        <v>28</v>
      </c>
      <c r="D26" s="32">
        <v>28</v>
      </c>
      <c r="E26" s="33">
        <f t="shared" si="1"/>
        <v>4</v>
      </c>
      <c r="F26" s="32" t="s">
        <v>38</v>
      </c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>
        <v>2</v>
      </c>
      <c r="T26" s="32">
        <v>2</v>
      </c>
      <c r="U26" s="32" t="s">
        <v>19</v>
      </c>
      <c r="V26" s="32">
        <v>4</v>
      </c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4"/>
    </row>
    <row r="27" spans="1:34" ht="31.5" x14ac:dyDescent="0.25">
      <c r="A27" s="31" t="s">
        <v>39</v>
      </c>
      <c r="B27" s="32">
        <f t="shared" si="0"/>
        <v>56</v>
      </c>
      <c r="C27" s="32">
        <v>28</v>
      </c>
      <c r="D27" s="32">
        <v>28</v>
      </c>
      <c r="E27" s="33">
        <f t="shared" si="1"/>
        <v>5</v>
      </c>
      <c r="F27" s="32" t="s">
        <v>40</v>
      </c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>
        <v>2</v>
      </c>
      <c r="T27" s="32">
        <v>2</v>
      </c>
      <c r="U27" s="32" t="s">
        <v>19</v>
      </c>
      <c r="V27" s="32">
        <v>5</v>
      </c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4"/>
    </row>
    <row r="28" spans="1:34" ht="15.75" x14ac:dyDescent="0.25">
      <c r="A28" s="37" t="s">
        <v>41</v>
      </c>
      <c r="B28" s="38"/>
      <c r="C28" s="38"/>
      <c r="D28" s="39"/>
      <c r="E28" s="33">
        <f>SUM(E29:E32)</f>
        <v>12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4"/>
    </row>
    <row r="29" spans="1:34" ht="15.75" x14ac:dyDescent="0.25">
      <c r="A29" s="31" t="s">
        <v>42</v>
      </c>
      <c r="B29" s="32">
        <f>SUM(C29:D29)</f>
        <v>28</v>
      </c>
      <c r="C29" s="32">
        <v>28</v>
      </c>
      <c r="D29" s="32">
        <f t="shared" ref="D29:D30" si="3">(H29+L29+P29+T29+X29+AB29)*15</f>
        <v>0</v>
      </c>
      <c r="E29" s="33">
        <f>+J29+N29+R29+V29+Z29+AD29+AH30</f>
        <v>3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>
        <v>2</v>
      </c>
      <c r="X29" s="32">
        <v>0</v>
      </c>
      <c r="Y29" s="32" t="s">
        <v>19</v>
      </c>
      <c r="Z29" s="32">
        <v>3</v>
      </c>
      <c r="AA29" s="32"/>
      <c r="AB29" s="32"/>
      <c r="AC29" s="32"/>
      <c r="AD29" s="32"/>
      <c r="AE29" s="32"/>
      <c r="AF29" s="32"/>
      <c r="AG29" s="32"/>
      <c r="AH29" s="34"/>
    </row>
    <row r="30" spans="1:34" ht="15.75" x14ac:dyDescent="0.25">
      <c r="A30" s="31" t="s">
        <v>43</v>
      </c>
      <c r="B30" s="32">
        <f>SUM(C30:D30)</f>
        <v>28</v>
      </c>
      <c r="C30" s="32">
        <v>28</v>
      </c>
      <c r="D30" s="32">
        <f t="shared" si="3"/>
        <v>0</v>
      </c>
      <c r="E30" s="33">
        <f>+J30+N30+R30+V30+Z30+AD30+AH31</f>
        <v>3</v>
      </c>
      <c r="F30" s="32"/>
      <c r="G30" s="32">
        <v>2</v>
      </c>
      <c r="H30" s="32">
        <v>0</v>
      </c>
      <c r="I30" s="32" t="s">
        <v>19</v>
      </c>
      <c r="J30" s="32">
        <v>3</v>
      </c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4"/>
    </row>
    <row r="31" spans="1:34" ht="15.75" x14ac:dyDescent="0.25">
      <c r="A31" s="31" t="s">
        <v>44</v>
      </c>
      <c r="B31" s="32">
        <f>SUM(C31:D31)</f>
        <v>42</v>
      </c>
      <c r="C31" s="32">
        <v>28</v>
      </c>
      <c r="D31" s="32">
        <v>14</v>
      </c>
      <c r="E31" s="33">
        <f>+J31+N31+R31+V31+Z31+AD31+AH32</f>
        <v>3</v>
      </c>
      <c r="F31" s="32"/>
      <c r="G31" s="32">
        <v>2</v>
      </c>
      <c r="H31" s="32">
        <v>1</v>
      </c>
      <c r="I31" s="32" t="s">
        <v>19</v>
      </c>
      <c r="J31" s="32">
        <v>3</v>
      </c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4"/>
    </row>
    <row r="32" spans="1:34" ht="15.75" x14ac:dyDescent="0.25">
      <c r="A32" s="31" t="s">
        <v>45</v>
      </c>
      <c r="B32" s="32">
        <f>SUM(C32:D32)</f>
        <v>42</v>
      </c>
      <c r="C32" s="32">
        <v>28</v>
      </c>
      <c r="D32" s="32">
        <v>14</v>
      </c>
      <c r="E32" s="33">
        <f>+J32+N32+R32+V32+Z32+AD32+AH32</f>
        <v>3</v>
      </c>
      <c r="F32" s="32"/>
      <c r="G32" s="32"/>
      <c r="H32" s="32"/>
      <c r="I32" s="32"/>
      <c r="J32" s="32"/>
      <c r="K32" s="32">
        <v>2</v>
      </c>
      <c r="L32" s="32">
        <v>1</v>
      </c>
      <c r="M32" s="32" t="s">
        <v>19</v>
      </c>
      <c r="N32" s="32">
        <v>3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4"/>
    </row>
    <row r="33" spans="1:34" ht="15.75" x14ac:dyDescent="0.25">
      <c r="A33" s="40" t="s">
        <v>46</v>
      </c>
      <c r="B33" s="41"/>
      <c r="C33" s="41"/>
      <c r="D33" s="42"/>
      <c r="E33" s="33">
        <f>SUM(E34:E49)</f>
        <v>72</v>
      </c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4"/>
    </row>
    <row r="34" spans="1:34" ht="15.75" x14ac:dyDescent="0.25">
      <c r="A34" s="31" t="s">
        <v>47</v>
      </c>
      <c r="B34" s="32">
        <f t="shared" ref="B34:B49" si="4">SUM(C34:D34)</f>
        <v>42</v>
      </c>
      <c r="C34" s="32">
        <v>28</v>
      </c>
      <c r="D34" s="32">
        <v>14</v>
      </c>
      <c r="E34" s="33">
        <f t="shared" ref="E34:E49" si="5">+J34+N34+R34+V34+Z34+AD34+AH34</f>
        <v>4</v>
      </c>
      <c r="F34" s="32"/>
      <c r="G34" s="32"/>
      <c r="H34" s="32"/>
      <c r="I34" s="32"/>
      <c r="J34" s="32"/>
      <c r="K34" s="32">
        <v>2</v>
      </c>
      <c r="L34" s="32">
        <v>1</v>
      </c>
      <c r="M34" s="32" t="s">
        <v>19</v>
      </c>
      <c r="N34" s="32">
        <v>4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4"/>
    </row>
    <row r="35" spans="1:34" ht="15.75" x14ac:dyDescent="0.25">
      <c r="A35" s="31" t="s">
        <v>48</v>
      </c>
      <c r="B35" s="32">
        <f t="shared" si="4"/>
        <v>56</v>
      </c>
      <c r="C35" s="32">
        <v>28</v>
      </c>
      <c r="D35" s="32">
        <v>28</v>
      </c>
      <c r="E35" s="33">
        <f t="shared" si="5"/>
        <v>4</v>
      </c>
      <c r="F35" s="32" t="s">
        <v>23</v>
      </c>
      <c r="G35" s="32"/>
      <c r="H35" s="32"/>
      <c r="I35" s="32"/>
      <c r="J35" s="32"/>
      <c r="K35" s="32"/>
      <c r="L35" s="32"/>
      <c r="M35" s="32"/>
      <c r="N35" s="32"/>
      <c r="O35" s="32">
        <v>2</v>
      </c>
      <c r="P35" s="32">
        <v>2</v>
      </c>
      <c r="Q35" s="32" t="s">
        <v>19</v>
      </c>
      <c r="R35" s="32">
        <v>4</v>
      </c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4"/>
    </row>
    <row r="36" spans="1:34" ht="31.5" x14ac:dyDescent="0.25">
      <c r="A36" s="31" t="s">
        <v>49</v>
      </c>
      <c r="B36" s="32">
        <f t="shared" si="4"/>
        <v>28</v>
      </c>
      <c r="C36" s="32">
        <f t="shared" ref="C36:D37" si="6">(G36+K36+O36+S36+W36+AA36)*15</f>
        <v>0</v>
      </c>
      <c r="D36" s="32">
        <v>28</v>
      </c>
      <c r="E36" s="33">
        <f t="shared" si="5"/>
        <v>3</v>
      </c>
      <c r="F36" s="32" t="s">
        <v>50</v>
      </c>
      <c r="G36" s="32"/>
      <c r="H36" s="32"/>
      <c r="I36" s="32"/>
      <c r="J36" s="32"/>
      <c r="K36" s="32"/>
      <c r="L36" s="32"/>
      <c r="M36" s="32"/>
      <c r="N36" s="32"/>
      <c r="O36" s="32">
        <v>0</v>
      </c>
      <c r="P36" s="32">
        <v>2</v>
      </c>
      <c r="Q36" s="32" t="s">
        <v>14</v>
      </c>
      <c r="R36" s="32">
        <v>3</v>
      </c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4"/>
    </row>
    <row r="37" spans="1:34" ht="31.5" x14ac:dyDescent="0.25">
      <c r="A37" s="31" t="s">
        <v>51</v>
      </c>
      <c r="B37" s="32">
        <f t="shared" si="4"/>
        <v>28</v>
      </c>
      <c r="C37" s="32">
        <v>28</v>
      </c>
      <c r="D37" s="32">
        <f t="shared" si="6"/>
        <v>0</v>
      </c>
      <c r="E37" s="33">
        <f t="shared" si="5"/>
        <v>3</v>
      </c>
      <c r="F37" s="32" t="s">
        <v>21</v>
      </c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>
        <v>2</v>
      </c>
      <c r="T37" s="32">
        <v>0</v>
      </c>
      <c r="U37" s="32" t="s">
        <v>19</v>
      </c>
      <c r="V37" s="32">
        <v>3</v>
      </c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4"/>
    </row>
    <row r="38" spans="1:34" ht="15.75" x14ac:dyDescent="0.25">
      <c r="A38" s="31" t="s">
        <v>52</v>
      </c>
      <c r="B38" s="32">
        <f t="shared" si="4"/>
        <v>42</v>
      </c>
      <c r="C38" s="32">
        <v>28</v>
      </c>
      <c r="D38" s="32">
        <v>14</v>
      </c>
      <c r="E38" s="33">
        <f t="shared" si="5"/>
        <v>3</v>
      </c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>
        <v>2</v>
      </c>
      <c r="T38" s="32">
        <v>1</v>
      </c>
      <c r="U38" s="32" t="s">
        <v>19</v>
      </c>
      <c r="V38" s="32">
        <v>3</v>
      </c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4"/>
    </row>
    <row r="39" spans="1:34" ht="15.75" x14ac:dyDescent="0.25">
      <c r="A39" s="31" t="s">
        <v>53</v>
      </c>
      <c r="B39" s="32">
        <f t="shared" si="4"/>
        <v>56</v>
      </c>
      <c r="C39" s="32">
        <v>28</v>
      </c>
      <c r="D39" s="32">
        <v>28</v>
      </c>
      <c r="E39" s="33">
        <f t="shared" si="5"/>
        <v>4</v>
      </c>
      <c r="F39" s="32" t="s">
        <v>48</v>
      </c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>
        <v>2</v>
      </c>
      <c r="T39" s="32">
        <v>2</v>
      </c>
      <c r="U39" s="32" t="s">
        <v>19</v>
      </c>
      <c r="V39" s="33">
        <v>4</v>
      </c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4"/>
    </row>
    <row r="40" spans="1:34" ht="15.75" x14ac:dyDescent="0.25">
      <c r="A40" s="31" t="s">
        <v>54</v>
      </c>
      <c r="B40" s="32">
        <f t="shared" si="4"/>
        <v>42</v>
      </c>
      <c r="C40" s="32">
        <v>14</v>
      </c>
      <c r="D40" s="32">
        <v>28</v>
      </c>
      <c r="E40" s="33">
        <v>3</v>
      </c>
      <c r="F40" s="32" t="s">
        <v>35</v>
      </c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>
        <v>1</v>
      </c>
      <c r="T40" s="32">
        <v>2</v>
      </c>
      <c r="U40" s="32" t="s">
        <v>19</v>
      </c>
      <c r="V40" s="43">
        <v>3</v>
      </c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4"/>
    </row>
    <row r="41" spans="1:34" ht="15.75" x14ac:dyDescent="0.25">
      <c r="A41" s="31" t="s">
        <v>55</v>
      </c>
      <c r="B41" s="32">
        <f t="shared" si="4"/>
        <v>42</v>
      </c>
      <c r="C41" s="32">
        <v>28</v>
      </c>
      <c r="D41" s="32">
        <v>14</v>
      </c>
      <c r="E41" s="33">
        <v>3</v>
      </c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>
        <v>2</v>
      </c>
      <c r="T41" s="32">
        <v>1</v>
      </c>
      <c r="U41" s="32" t="s">
        <v>19</v>
      </c>
      <c r="V41" s="43">
        <v>3</v>
      </c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4"/>
    </row>
    <row r="42" spans="1:34" ht="15.75" x14ac:dyDescent="0.25">
      <c r="A42" s="31" t="s">
        <v>56</v>
      </c>
      <c r="B42" s="32">
        <f t="shared" si="4"/>
        <v>56</v>
      </c>
      <c r="C42" s="32">
        <f t="shared" ref="C42:D49" si="7">(G42+K42+O42+S42+W42+AA42+AE42)*15</f>
        <v>0</v>
      </c>
      <c r="D42" s="32">
        <v>56</v>
      </c>
      <c r="E42" s="33">
        <v>3</v>
      </c>
      <c r="F42" s="32" t="s">
        <v>36</v>
      </c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>
        <v>0</v>
      </c>
      <c r="T42" s="32">
        <v>4</v>
      </c>
      <c r="U42" s="32" t="s">
        <v>57</v>
      </c>
      <c r="V42" s="43">
        <v>3</v>
      </c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4"/>
    </row>
    <row r="43" spans="1:34" ht="15.75" x14ac:dyDescent="0.25">
      <c r="A43" s="44" t="s">
        <v>58</v>
      </c>
      <c r="B43" s="43">
        <f t="shared" si="4"/>
        <v>28</v>
      </c>
      <c r="C43" s="43">
        <v>28</v>
      </c>
      <c r="D43" s="43">
        <f t="shared" si="7"/>
        <v>0</v>
      </c>
      <c r="E43" s="45">
        <v>3</v>
      </c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>
        <v>2</v>
      </c>
      <c r="X43" s="43">
        <v>0</v>
      </c>
      <c r="Y43" s="43" t="s">
        <v>19</v>
      </c>
      <c r="Z43" s="43">
        <v>3</v>
      </c>
      <c r="AA43" s="43"/>
      <c r="AB43" s="43"/>
      <c r="AC43" s="43"/>
      <c r="AD43" s="43"/>
      <c r="AE43" s="43"/>
      <c r="AF43" s="43"/>
      <c r="AG43" s="43"/>
      <c r="AH43" s="46"/>
    </row>
    <row r="44" spans="1:34" ht="15.75" x14ac:dyDescent="0.25">
      <c r="A44" s="31" t="s">
        <v>59</v>
      </c>
      <c r="B44" s="32">
        <f t="shared" si="4"/>
        <v>42</v>
      </c>
      <c r="C44" s="32">
        <v>28</v>
      </c>
      <c r="D44" s="32">
        <v>14</v>
      </c>
      <c r="E44" s="33">
        <f t="shared" si="5"/>
        <v>4</v>
      </c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>
        <v>2</v>
      </c>
      <c r="X44" s="32">
        <v>1</v>
      </c>
      <c r="Y44" s="32" t="s">
        <v>19</v>
      </c>
      <c r="Z44" s="32">
        <v>4</v>
      </c>
      <c r="AA44" s="32"/>
      <c r="AB44" s="32"/>
      <c r="AC44" s="32"/>
      <c r="AD44" s="32"/>
      <c r="AE44" s="32"/>
      <c r="AF44" s="32"/>
      <c r="AG44" s="32"/>
      <c r="AH44" s="34"/>
    </row>
    <row r="45" spans="1:34" ht="15.75" x14ac:dyDescent="0.25">
      <c r="A45" s="47" t="s">
        <v>60</v>
      </c>
      <c r="B45" s="32">
        <f t="shared" si="4"/>
        <v>56</v>
      </c>
      <c r="C45" s="32">
        <v>28</v>
      </c>
      <c r="D45" s="32">
        <v>28</v>
      </c>
      <c r="E45" s="33">
        <f t="shared" si="5"/>
        <v>4</v>
      </c>
      <c r="F45" s="48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>
        <v>2</v>
      </c>
      <c r="X45" s="32">
        <v>2</v>
      </c>
      <c r="Y45" s="32" t="s">
        <v>19</v>
      </c>
      <c r="Z45" s="32">
        <v>4</v>
      </c>
      <c r="AA45" s="32"/>
      <c r="AB45" s="32"/>
      <c r="AC45" s="32"/>
      <c r="AD45" s="32"/>
      <c r="AE45" s="32"/>
      <c r="AF45" s="32"/>
      <c r="AG45" s="32"/>
      <c r="AH45" s="34"/>
    </row>
    <row r="46" spans="1:34" ht="31.5" x14ac:dyDescent="0.25">
      <c r="A46" s="31" t="s">
        <v>61</v>
      </c>
      <c r="B46" s="32">
        <f t="shared" si="4"/>
        <v>28</v>
      </c>
      <c r="C46" s="32">
        <f t="shared" si="7"/>
        <v>0</v>
      </c>
      <c r="D46" s="32">
        <v>28</v>
      </c>
      <c r="E46" s="33">
        <f t="shared" si="5"/>
        <v>3</v>
      </c>
      <c r="F46" s="32" t="s">
        <v>22</v>
      </c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>
        <v>0</v>
      </c>
      <c r="AB46" s="32">
        <v>2</v>
      </c>
      <c r="AC46" s="32" t="s">
        <v>14</v>
      </c>
      <c r="AD46" s="32">
        <v>3</v>
      </c>
      <c r="AE46" s="32"/>
      <c r="AF46" s="32"/>
      <c r="AG46" s="32"/>
      <c r="AH46" s="34"/>
    </row>
    <row r="47" spans="1:34" ht="15.75" x14ac:dyDescent="0.25">
      <c r="A47" s="31" t="s">
        <v>62</v>
      </c>
      <c r="B47" s="32">
        <f t="shared" si="4"/>
        <v>42</v>
      </c>
      <c r="C47" s="32">
        <v>28</v>
      </c>
      <c r="D47" s="32">
        <v>14</v>
      </c>
      <c r="E47" s="33">
        <f t="shared" si="5"/>
        <v>4</v>
      </c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>
        <v>2</v>
      </c>
      <c r="AB47" s="32">
        <v>1</v>
      </c>
      <c r="AC47" s="32" t="s">
        <v>19</v>
      </c>
      <c r="AD47" s="32">
        <v>4</v>
      </c>
      <c r="AE47" s="32"/>
      <c r="AF47" s="32"/>
      <c r="AG47" s="32"/>
      <c r="AH47" s="34"/>
    </row>
    <row r="48" spans="1:34" ht="31.5" x14ac:dyDescent="0.25">
      <c r="A48" s="31" t="s">
        <v>63</v>
      </c>
      <c r="B48" s="32">
        <f t="shared" si="4"/>
        <v>42</v>
      </c>
      <c r="C48" s="32">
        <v>14</v>
      </c>
      <c r="D48" s="32">
        <v>28</v>
      </c>
      <c r="E48" s="32">
        <f t="shared" si="5"/>
        <v>4</v>
      </c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2">
        <v>1</v>
      </c>
      <c r="AB48" s="32">
        <v>2</v>
      </c>
      <c r="AC48" s="32" t="s">
        <v>14</v>
      </c>
      <c r="AD48" s="32">
        <v>4</v>
      </c>
      <c r="AE48" s="33"/>
      <c r="AF48" s="33"/>
      <c r="AG48" s="33"/>
      <c r="AH48" s="49"/>
    </row>
    <row r="49" spans="1:34" ht="31.5" x14ac:dyDescent="0.25">
      <c r="A49" s="31" t="s">
        <v>64</v>
      </c>
      <c r="B49" s="32">
        <f t="shared" si="4"/>
        <v>532</v>
      </c>
      <c r="C49" s="32">
        <f t="shared" si="7"/>
        <v>0</v>
      </c>
      <c r="D49" s="32">
        <v>532</v>
      </c>
      <c r="E49" s="33">
        <f t="shared" si="5"/>
        <v>20</v>
      </c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>
        <v>0</v>
      </c>
      <c r="AF49" s="32">
        <v>38</v>
      </c>
      <c r="AG49" s="32" t="s">
        <v>14</v>
      </c>
      <c r="AH49" s="34">
        <v>20</v>
      </c>
    </row>
    <row r="50" spans="1:34" ht="15.75" x14ac:dyDescent="0.25">
      <c r="A50" s="37" t="s">
        <v>65</v>
      </c>
      <c r="B50" s="38"/>
      <c r="C50" s="38"/>
      <c r="D50" s="39"/>
      <c r="E50" s="33">
        <f>SUM(E51:E57)</f>
        <v>27</v>
      </c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4"/>
    </row>
    <row r="51" spans="1:34" ht="31.5" x14ac:dyDescent="0.25">
      <c r="A51" s="47" t="s">
        <v>66</v>
      </c>
      <c r="B51" s="32">
        <f t="shared" ref="B51:B57" si="8">SUM(C51:D51)</f>
        <v>56</v>
      </c>
      <c r="C51" s="32">
        <v>28</v>
      </c>
      <c r="D51" s="32">
        <v>28</v>
      </c>
      <c r="E51" s="33">
        <f>+J51+N51+R51+V51+Z51+AD51+AH52</f>
        <v>4</v>
      </c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5">
        <v>2</v>
      </c>
      <c r="X51" s="35">
        <v>2</v>
      </c>
      <c r="Y51" s="35" t="s">
        <v>19</v>
      </c>
      <c r="Z51" s="35">
        <v>4</v>
      </c>
      <c r="AA51" s="32"/>
      <c r="AB51" s="32"/>
      <c r="AC51" s="32"/>
      <c r="AD51" s="32"/>
      <c r="AE51" s="32"/>
      <c r="AF51" s="32"/>
      <c r="AG51" s="32"/>
      <c r="AH51" s="34"/>
    </row>
    <row r="52" spans="1:34" ht="15.75" x14ac:dyDescent="0.25">
      <c r="A52" s="31" t="s">
        <v>67</v>
      </c>
      <c r="B52" s="32">
        <f t="shared" si="8"/>
        <v>28</v>
      </c>
      <c r="C52" s="32">
        <v>28</v>
      </c>
      <c r="D52" s="32">
        <f>(H52+L52+P52+T52+X52+AB52)*15</f>
        <v>0</v>
      </c>
      <c r="E52" s="33">
        <f>+J52+N52+R52+V52+Z52+AD52+AH53</f>
        <v>3</v>
      </c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>
        <v>2</v>
      </c>
      <c r="X52" s="32">
        <v>0</v>
      </c>
      <c r="Y52" s="32" t="s">
        <v>19</v>
      </c>
      <c r="Z52" s="32">
        <v>3</v>
      </c>
      <c r="AA52" s="32"/>
      <c r="AB52" s="32"/>
      <c r="AC52" s="32"/>
      <c r="AD52" s="32"/>
      <c r="AE52" s="32"/>
      <c r="AF52" s="32"/>
      <c r="AG52" s="32"/>
      <c r="AH52" s="34"/>
    </row>
    <row r="53" spans="1:34" ht="15.75" x14ac:dyDescent="0.25">
      <c r="A53" s="47" t="s">
        <v>68</v>
      </c>
      <c r="B53" s="32">
        <f t="shared" si="8"/>
        <v>42</v>
      </c>
      <c r="C53" s="32">
        <v>14</v>
      </c>
      <c r="D53" s="32">
        <v>28</v>
      </c>
      <c r="E53" s="33">
        <f>+J53+N53+R53+V53+Z53+AD53+AH53</f>
        <v>4</v>
      </c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5">
        <v>1</v>
      </c>
      <c r="X53" s="35">
        <v>2</v>
      </c>
      <c r="Y53" s="35" t="s">
        <v>19</v>
      </c>
      <c r="Z53" s="35">
        <v>4</v>
      </c>
      <c r="AA53" s="32"/>
      <c r="AB53" s="32"/>
      <c r="AC53" s="32"/>
      <c r="AD53" s="32"/>
      <c r="AE53" s="32"/>
      <c r="AF53" s="32"/>
      <c r="AG53" s="32"/>
      <c r="AH53" s="34"/>
    </row>
    <row r="54" spans="1:34" ht="15.75" x14ac:dyDescent="0.25">
      <c r="A54" s="47" t="s">
        <v>69</v>
      </c>
      <c r="B54" s="32">
        <f t="shared" si="8"/>
        <v>42</v>
      </c>
      <c r="C54" s="32">
        <v>14</v>
      </c>
      <c r="D54" s="32">
        <v>28</v>
      </c>
      <c r="E54" s="33">
        <f>+J54+N54+R54+V54+Z54+AD54+AH54</f>
        <v>4</v>
      </c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5">
        <v>1</v>
      </c>
      <c r="X54" s="35">
        <v>2</v>
      </c>
      <c r="Y54" s="35" t="s">
        <v>19</v>
      </c>
      <c r="Z54" s="35">
        <v>4</v>
      </c>
      <c r="AA54" s="32"/>
      <c r="AB54" s="32"/>
      <c r="AC54" s="32"/>
      <c r="AD54" s="32"/>
      <c r="AE54" s="32"/>
      <c r="AF54" s="32"/>
      <c r="AG54" s="32"/>
      <c r="AH54" s="34"/>
    </row>
    <row r="55" spans="1:34" ht="15.75" x14ac:dyDescent="0.25">
      <c r="A55" s="47" t="s">
        <v>70</v>
      </c>
      <c r="B55" s="32">
        <f t="shared" si="8"/>
        <v>42</v>
      </c>
      <c r="C55" s="32">
        <v>14</v>
      </c>
      <c r="D55" s="32">
        <v>28</v>
      </c>
      <c r="E55" s="33">
        <f>+J55+N55+R55+V55+Z55+AD55+AH55</f>
        <v>4</v>
      </c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5">
        <v>1</v>
      </c>
      <c r="AB55" s="35">
        <v>2</v>
      </c>
      <c r="AC55" s="35" t="s">
        <v>19</v>
      </c>
      <c r="AD55" s="35">
        <v>4</v>
      </c>
      <c r="AE55" s="32"/>
      <c r="AF55" s="32"/>
      <c r="AG55" s="32"/>
      <c r="AH55" s="34"/>
    </row>
    <row r="56" spans="1:34" ht="15.75" x14ac:dyDescent="0.25">
      <c r="A56" s="47" t="s">
        <v>71</v>
      </c>
      <c r="B56" s="32">
        <f t="shared" si="8"/>
        <v>56</v>
      </c>
      <c r="C56" s="32">
        <v>28</v>
      </c>
      <c r="D56" s="32">
        <v>28</v>
      </c>
      <c r="E56" s="33">
        <f>+J56+N56+R56+V56+Z56+AD56+AH56</f>
        <v>4</v>
      </c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5">
        <v>2</v>
      </c>
      <c r="AB56" s="35">
        <v>2</v>
      </c>
      <c r="AC56" s="35" t="s">
        <v>19</v>
      </c>
      <c r="AD56" s="35">
        <v>4</v>
      </c>
      <c r="AE56" s="32"/>
      <c r="AF56" s="32"/>
      <c r="AG56" s="32"/>
      <c r="AH56" s="34"/>
    </row>
    <row r="57" spans="1:34" ht="31.5" x14ac:dyDescent="0.25">
      <c r="A57" s="50" t="s">
        <v>72</v>
      </c>
      <c r="B57" s="32">
        <f t="shared" si="8"/>
        <v>56</v>
      </c>
      <c r="C57" s="32">
        <v>28</v>
      </c>
      <c r="D57" s="32">
        <v>28</v>
      </c>
      <c r="E57" s="33">
        <f>+J57+N57+R57+V57+Z57+AD57+AH57</f>
        <v>4</v>
      </c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51">
        <v>2</v>
      </c>
      <c r="AB57" s="51">
        <v>2</v>
      </c>
      <c r="AC57" s="51" t="s">
        <v>19</v>
      </c>
      <c r="AD57" s="51">
        <v>4</v>
      </c>
      <c r="AE57" s="32"/>
      <c r="AF57" s="32"/>
      <c r="AG57" s="32"/>
      <c r="AH57" s="34"/>
    </row>
    <row r="58" spans="1:34" ht="15.75" x14ac:dyDescent="0.25">
      <c r="A58" s="37" t="s">
        <v>73</v>
      </c>
      <c r="B58" s="38"/>
      <c r="C58" s="38"/>
      <c r="D58" s="39"/>
      <c r="E58" s="33">
        <f>SUM(E59:E67)</f>
        <v>27</v>
      </c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4"/>
    </row>
    <row r="59" spans="1:34" ht="15.75" x14ac:dyDescent="0.25">
      <c r="A59" s="31" t="s">
        <v>74</v>
      </c>
      <c r="B59" s="32">
        <f t="shared" ref="B59:B67" si="9">SUM(C59:D59)</f>
        <v>28</v>
      </c>
      <c r="C59" s="32">
        <f t="shared" ref="C59:D66" si="10">(G59+K59+O59+S59+W59+AA59+AE59)*15</f>
        <v>0</v>
      </c>
      <c r="D59" s="32">
        <v>28</v>
      </c>
      <c r="E59" s="33">
        <f t="shared" ref="E59:E67" si="11">+J59+N59+R59+V59+Z59+AD59+AH59</f>
        <v>3</v>
      </c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5">
        <v>0</v>
      </c>
      <c r="X59" s="35">
        <v>2</v>
      </c>
      <c r="Y59" s="35" t="s">
        <v>19</v>
      </c>
      <c r="Z59" s="35">
        <v>3</v>
      </c>
      <c r="AA59" s="32"/>
      <c r="AB59" s="32"/>
      <c r="AC59" s="32"/>
      <c r="AD59" s="32"/>
      <c r="AE59" s="32"/>
      <c r="AF59" s="32"/>
      <c r="AG59" s="32"/>
      <c r="AH59" s="34"/>
    </row>
    <row r="60" spans="1:34" ht="15.75" x14ac:dyDescent="0.25">
      <c r="A60" s="31" t="s">
        <v>75</v>
      </c>
      <c r="B60" s="32">
        <f t="shared" si="9"/>
        <v>28</v>
      </c>
      <c r="C60" s="32">
        <f t="shared" si="10"/>
        <v>0</v>
      </c>
      <c r="D60" s="32">
        <v>28</v>
      </c>
      <c r="E60" s="33">
        <f t="shared" si="11"/>
        <v>3</v>
      </c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5">
        <v>0</v>
      </c>
      <c r="X60" s="35">
        <v>2</v>
      </c>
      <c r="Y60" s="35" t="s">
        <v>14</v>
      </c>
      <c r="Z60" s="35">
        <v>3</v>
      </c>
      <c r="AA60" s="32"/>
      <c r="AB60" s="32"/>
      <c r="AC60" s="32"/>
      <c r="AD60" s="32"/>
      <c r="AE60" s="32"/>
      <c r="AF60" s="32"/>
      <c r="AG60" s="32"/>
      <c r="AH60" s="34"/>
    </row>
    <row r="61" spans="1:34" ht="15.75" x14ac:dyDescent="0.25">
      <c r="A61" s="31" t="s">
        <v>76</v>
      </c>
      <c r="B61" s="32">
        <f t="shared" si="9"/>
        <v>28</v>
      </c>
      <c r="C61" s="32">
        <f t="shared" si="10"/>
        <v>0</v>
      </c>
      <c r="D61" s="32">
        <v>28</v>
      </c>
      <c r="E61" s="33">
        <f t="shared" si="11"/>
        <v>3</v>
      </c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5">
        <v>0</v>
      </c>
      <c r="X61" s="35">
        <v>2</v>
      </c>
      <c r="Y61" s="35" t="s">
        <v>14</v>
      </c>
      <c r="Z61" s="35">
        <v>3</v>
      </c>
      <c r="AA61" s="32"/>
      <c r="AB61" s="32"/>
      <c r="AC61" s="32"/>
      <c r="AD61" s="32"/>
      <c r="AE61" s="32"/>
      <c r="AF61" s="32"/>
      <c r="AG61" s="32"/>
      <c r="AH61" s="34"/>
    </row>
    <row r="62" spans="1:34" ht="15.75" x14ac:dyDescent="0.25">
      <c r="A62" s="31" t="s">
        <v>77</v>
      </c>
      <c r="B62" s="32">
        <f t="shared" si="9"/>
        <v>28</v>
      </c>
      <c r="C62" s="32">
        <f t="shared" si="10"/>
        <v>0</v>
      </c>
      <c r="D62" s="32">
        <v>28</v>
      </c>
      <c r="E62" s="33">
        <f t="shared" si="11"/>
        <v>2</v>
      </c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5">
        <v>0</v>
      </c>
      <c r="X62" s="35">
        <v>2</v>
      </c>
      <c r="Y62" s="35" t="s">
        <v>14</v>
      </c>
      <c r="Z62" s="35">
        <v>2</v>
      </c>
      <c r="AA62" s="32"/>
      <c r="AB62" s="32"/>
      <c r="AC62" s="32"/>
      <c r="AD62" s="32"/>
      <c r="AE62" s="32"/>
      <c r="AF62" s="32"/>
      <c r="AG62" s="32"/>
      <c r="AH62" s="34"/>
    </row>
    <row r="63" spans="1:34" ht="15.75" x14ac:dyDescent="0.25">
      <c r="A63" s="31" t="s">
        <v>78</v>
      </c>
      <c r="B63" s="32">
        <f t="shared" si="9"/>
        <v>28</v>
      </c>
      <c r="C63" s="32">
        <v>28</v>
      </c>
      <c r="D63" s="32">
        <f t="shared" si="10"/>
        <v>0</v>
      </c>
      <c r="E63" s="33">
        <f t="shared" si="11"/>
        <v>3</v>
      </c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5">
        <v>2</v>
      </c>
      <c r="X63" s="35">
        <v>0</v>
      </c>
      <c r="Y63" s="35" t="s">
        <v>19</v>
      </c>
      <c r="Z63" s="35">
        <v>3</v>
      </c>
      <c r="AA63" s="32"/>
      <c r="AB63" s="32"/>
      <c r="AC63" s="32"/>
      <c r="AD63" s="32"/>
      <c r="AE63" s="32"/>
      <c r="AF63" s="32"/>
      <c r="AG63" s="32"/>
      <c r="AH63" s="34"/>
    </row>
    <row r="64" spans="1:34" ht="15.75" x14ac:dyDescent="0.25">
      <c r="A64" s="31" t="s">
        <v>79</v>
      </c>
      <c r="B64" s="32">
        <f t="shared" si="9"/>
        <v>28</v>
      </c>
      <c r="C64" s="32">
        <f t="shared" si="10"/>
        <v>0</v>
      </c>
      <c r="D64" s="32">
        <v>28</v>
      </c>
      <c r="E64" s="33">
        <f t="shared" si="11"/>
        <v>3</v>
      </c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5">
        <v>0</v>
      </c>
      <c r="AB64" s="35">
        <v>2</v>
      </c>
      <c r="AC64" s="35" t="s">
        <v>14</v>
      </c>
      <c r="AD64" s="35">
        <v>3</v>
      </c>
      <c r="AE64" s="32"/>
      <c r="AF64" s="32"/>
      <c r="AG64" s="32"/>
      <c r="AH64" s="34"/>
    </row>
    <row r="65" spans="1:34" ht="15.75" x14ac:dyDescent="0.25">
      <c r="A65" s="31" t="s">
        <v>80</v>
      </c>
      <c r="B65" s="32">
        <f t="shared" si="9"/>
        <v>28</v>
      </c>
      <c r="C65" s="32">
        <f t="shared" si="10"/>
        <v>0</v>
      </c>
      <c r="D65" s="32">
        <v>28</v>
      </c>
      <c r="E65" s="33">
        <f t="shared" si="11"/>
        <v>3</v>
      </c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5">
        <v>0</v>
      </c>
      <c r="AB65" s="35">
        <v>2</v>
      </c>
      <c r="AC65" s="35" t="s">
        <v>14</v>
      </c>
      <c r="AD65" s="35">
        <v>3</v>
      </c>
      <c r="AE65" s="32"/>
      <c r="AF65" s="32"/>
      <c r="AG65" s="32"/>
      <c r="AH65" s="34"/>
    </row>
    <row r="66" spans="1:34" ht="15.75" x14ac:dyDescent="0.25">
      <c r="A66" s="31" t="s">
        <v>81</v>
      </c>
      <c r="B66" s="32">
        <f t="shared" si="9"/>
        <v>28</v>
      </c>
      <c r="C66" s="32">
        <v>28</v>
      </c>
      <c r="D66" s="32">
        <f t="shared" si="10"/>
        <v>0</v>
      </c>
      <c r="E66" s="33">
        <f t="shared" si="11"/>
        <v>3</v>
      </c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5">
        <v>2</v>
      </c>
      <c r="AB66" s="35">
        <v>0</v>
      </c>
      <c r="AC66" s="35" t="s">
        <v>19</v>
      </c>
      <c r="AD66" s="35">
        <v>3</v>
      </c>
      <c r="AE66" s="32"/>
      <c r="AF66" s="32"/>
      <c r="AG66" s="32"/>
      <c r="AH66" s="34"/>
    </row>
    <row r="67" spans="1:34" ht="15.75" x14ac:dyDescent="0.25">
      <c r="A67" s="52" t="s">
        <v>82</v>
      </c>
      <c r="B67" s="32">
        <f t="shared" si="9"/>
        <v>42</v>
      </c>
      <c r="C67" s="32">
        <v>14</v>
      </c>
      <c r="D67" s="32">
        <v>28</v>
      </c>
      <c r="E67" s="33">
        <f t="shared" si="11"/>
        <v>4</v>
      </c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51">
        <v>1</v>
      </c>
      <c r="AB67" s="51">
        <v>2</v>
      </c>
      <c r="AC67" s="51" t="s">
        <v>19</v>
      </c>
      <c r="AD67" s="51">
        <v>4</v>
      </c>
      <c r="AE67" s="32"/>
      <c r="AF67" s="32"/>
      <c r="AG67" s="32"/>
      <c r="AH67" s="34"/>
    </row>
    <row r="68" spans="1:34" ht="15.75" x14ac:dyDescent="0.25">
      <c r="A68" s="37" t="s">
        <v>83</v>
      </c>
      <c r="B68" s="38"/>
      <c r="C68" s="38"/>
      <c r="D68" s="39"/>
      <c r="E68" s="33">
        <f>SUM(E69:E76)</f>
        <v>27</v>
      </c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4"/>
    </row>
    <row r="69" spans="1:34" ht="31.5" x14ac:dyDescent="0.25">
      <c r="A69" s="47" t="s">
        <v>66</v>
      </c>
      <c r="B69" s="32">
        <f t="shared" ref="B69:B76" si="12">SUM(C69:D69)</f>
        <v>56</v>
      </c>
      <c r="C69" s="32">
        <v>28</v>
      </c>
      <c r="D69" s="32">
        <v>28</v>
      </c>
      <c r="E69" s="33">
        <f t="shared" ref="E69:E76" si="13">+J69+N69+R69+V69+Z69+AD69+AH69</f>
        <v>4</v>
      </c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>
        <v>2</v>
      </c>
      <c r="X69" s="32">
        <v>2</v>
      </c>
      <c r="Y69" s="32" t="s">
        <v>14</v>
      </c>
      <c r="Z69" s="32">
        <v>4</v>
      </c>
      <c r="AA69" s="32"/>
      <c r="AB69" s="32"/>
      <c r="AC69" s="32"/>
      <c r="AD69" s="32"/>
      <c r="AE69" s="32"/>
      <c r="AF69" s="32"/>
      <c r="AG69" s="32"/>
      <c r="AH69" s="34"/>
    </row>
    <row r="70" spans="1:34" ht="15.75" x14ac:dyDescent="0.25">
      <c r="A70" s="47" t="s">
        <v>84</v>
      </c>
      <c r="B70" s="32">
        <f t="shared" si="12"/>
        <v>28</v>
      </c>
      <c r="C70" s="32">
        <f t="shared" ref="C70:D76" si="14">(G70+K70+O70+S70+W70+AA70+AE70)*15</f>
        <v>0</v>
      </c>
      <c r="D70" s="32">
        <v>28</v>
      </c>
      <c r="E70" s="33">
        <f t="shared" si="13"/>
        <v>3</v>
      </c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5"/>
      <c r="X70" s="35"/>
      <c r="Y70" s="53"/>
      <c r="Z70" s="35"/>
      <c r="AA70" s="32">
        <v>0</v>
      </c>
      <c r="AB70" s="32">
        <v>2</v>
      </c>
      <c r="AC70" s="53" t="s">
        <v>14</v>
      </c>
      <c r="AD70" s="32">
        <v>3</v>
      </c>
      <c r="AE70" s="32"/>
      <c r="AF70" s="32"/>
      <c r="AG70" s="32"/>
      <c r="AH70" s="34"/>
    </row>
    <row r="71" spans="1:34" ht="31.5" x14ac:dyDescent="0.25">
      <c r="A71" s="47" t="s">
        <v>85</v>
      </c>
      <c r="B71" s="32">
        <f t="shared" si="12"/>
        <v>28</v>
      </c>
      <c r="C71" s="32">
        <f t="shared" si="14"/>
        <v>0</v>
      </c>
      <c r="D71" s="32">
        <v>28</v>
      </c>
      <c r="E71" s="33">
        <f t="shared" si="13"/>
        <v>3</v>
      </c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5"/>
      <c r="X71" s="35"/>
      <c r="Y71" s="53"/>
      <c r="Z71" s="35"/>
      <c r="AA71" s="32">
        <v>0</v>
      </c>
      <c r="AB71" s="32">
        <v>2</v>
      </c>
      <c r="AC71" s="32" t="s">
        <v>14</v>
      </c>
      <c r="AD71" s="32">
        <v>3</v>
      </c>
      <c r="AE71" s="32"/>
      <c r="AF71" s="32"/>
      <c r="AG71" s="32"/>
      <c r="AH71" s="34"/>
    </row>
    <row r="72" spans="1:34" ht="15.75" x14ac:dyDescent="0.25">
      <c r="A72" s="47" t="s">
        <v>76</v>
      </c>
      <c r="B72" s="32">
        <f t="shared" si="12"/>
        <v>28</v>
      </c>
      <c r="C72" s="32">
        <f t="shared" si="14"/>
        <v>0</v>
      </c>
      <c r="D72" s="32">
        <v>28</v>
      </c>
      <c r="E72" s="33">
        <f t="shared" si="13"/>
        <v>3</v>
      </c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5">
        <v>0</v>
      </c>
      <c r="X72" s="35">
        <v>2</v>
      </c>
      <c r="Y72" s="53" t="s">
        <v>14</v>
      </c>
      <c r="Z72" s="35">
        <v>3</v>
      </c>
      <c r="AA72" s="32"/>
      <c r="AB72" s="32"/>
      <c r="AC72" s="32"/>
      <c r="AD72" s="32"/>
      <c r="AE72" s="32"/>
      <c r="AF72" s="32"/>
      <c r="AG72" s="32"/>
      <c r="AH72" s="34"/>
    </row>
    <row r="73" spans="1:34" ht="31.5" x14ac:dyDescent="0.25">
      <c r="A73" s="47" t="s">
        <v>72</v>
      </c>
      <c r="B73" s="32">
        <f t="shared" si="12"/>
        <v>56</v>
      </c>
      <c r="C73" s="32">
        <v>28</v>
      </c>
      <c r="D73" s="32">
        <v>28</v>
      </c>
      <c r="E73" s="33">
        <f t="shared" si="13"/>
        <v>5</v>
      </c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5"/>
      <c r="X73" s="35"/>
      <c r="Y73" s="53"/>
      <c r="Z73" s="35"/>
      <c r="AA73" s="35">
        <v>2</v>
      </c>
      <c r="AB73" s="35">
        <v>2</v>
      </c>
      <c r="AC73" s="53" t="s">
        <v>19</v>
      </c>
      <c r="AD73" s="35">
        <v>5</v>
      </c>
      <c r="AE73" s="32"/>
      <c r="AF73" s="32"/>
      <c r="AG73" s="32"/>
      <c r="AH73" s="34"/>
    </row>
    <row r="74" spans="1:34" ht="31.5" x14ac:dyDescent="0.25">
      <c r="A74" s="47" t="s">
        <v>86</v>
      </c>
      <c r="B74" s="32">
        <f t="shared" si="12"/>
        <v>28</v>
      </c>
      <c r="C74" s="32">
        <f t="shared" si="14"/>
        <v>0</v>
      </c>
      <c r="D74" s="32">
        <v>28</v>
      </c>
      <c r="E74" s="33">
        <f t="shared" si="13"/>
        <v>3</v>
      </c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>
        <v>0</v>
      </c>
      <c r="X74" s="32">
        <v>2</v>
      </c>
      <c r="Y74" s="32" t="s">
        <v>14</v>
      </c>
      <c r="Z74" s="32">
        <v>3</v>
      </c>
      <c r="AA74" s="35"/>
      <c r="AB74" s="35"/>
      <c r="AC74" s="53"/>
      <c r="AD74" s="35"/>
      <c r="AE74" s="32"/>
      <c r="AF74" s="32"/>
      <c r="AG74" s="32"/>
      <c r="AH74" s="34"/>
    </row>
    <row r="75" spans="1:34" ht="15.75" x14ac:dyDescent="0.25">
      <c r="A75" s="47" t="s">
        <v>82</v>
      </c>
      <c r="B75" s="32">
        <f t="shared" si="12"/>
        <v>42</v>
      </c>
      <c r="C75" s="32">
        <v>14</v>
      </c>
      <c r="D75" s="32">
        <v>28</v>
      </c>
      <c r="E75" s="33">
        <f t="shared" si="13"/>
        <v>4</v>
      </c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5">
        <v>1</v>
      </c>
      <c r="AB75" s="35">
        <v>2</v>
      </c>
      <c r="AC75" s="53" t="s">
        <v>19</v>
      </c>
      <c r="AD75" s="35">
        <v>4</v>
      </c>
      <c r="AE75" s="32"/>
      <c r="AF75" s="32"/>
      <c r="AG75" s="32"/>
      <c r="AH75" s="34"/>
    </row>
    <row r="76" spans="1:34" ht="15.75" x14ac:dyDescent="0.25">
      <c r="A76" s="47" t="s">
        <v>87</v>
      </c>
      <c r="B76" s="32">
        <f t="shared" si="12"/>
        <v>28</v>
      </c>
      <c r="C76" s="32">
        <v>28</v>
      </c>
      <c r="D76" s="32">
        <f t="shared" si="14"/>
        <v>0</v>
      </c>
      <c r="E76" s="33">
        <f t="shared" si="13"/>
        <v>2</v>
      </c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>
        <v>2</v>
      </c>
      <c r="X76" s="32">
        <v>0</v>
      </c>
      <c r="Y76" s="32" t="s">
        <v>19</v>
      </c>
      <c r="Z76" s="32">
        <v>2</v>
      </c>
      <c r="AA76" s="35"/>
      <c r="AB76" s="35"/>
      <c r="AC76" s="53"/>
      <c r="AD76" s="35"/>
      <c r="AE76" s="32"/>
      <c r="AF76" s="32"/>
      <c r="AG76" s="32"/>
      <c r="AH76" s="34"/>
    </row>
    <row r="77" spans="1:34" ht="15.75" x14ac:dyDescent="0.25">
      <c r="A77" s="37" t="s">
        <v>88</v>
      </c>
      <c r="B77" s="38"/>
      <c r="C77" s="38"/>
      <c r="D77" s="39"/>
      <c r="E77" s="33">
        <f>SUM(E78:E86)</f>
        <v>27</v>
      </c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4"/>
    </row>
    <row r="78" spans="1:34" ht="31.5" x14ac:dyDescent="0.25">
      <c r="A78" s="47" t="s">
        <v>89</v>
      </c>
      <c r="B78" s="32">
        <f t="shared" ref="B78:B86" si="15">SUM(C78:D78)</f>
        <v>56</v>
      </c>
      <c r="C78" s="32">
        <v>28</v>
      </c>
      <c r="D78" s="32">
        <v>28</v>
      </c>
      <c r="E78" s="33">
        <f t="shared" ref="E78:E86" si="16">+J78+N78+R78+V78+Z78+AD78+AH78</f>
        <v>4</v>
      </c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>
        <v>2</v>
      </c>
      <c r="X78" s="32">
        <v>2</v>
      </c>
      <c r="Y78" s="32" t="s">
        <v>14</v>
      </c>
      <c r="Z78" s="32">
        <v>4</v>
      </c>
      <c r="AA78" s="32"/>
      <c r="AB78" s="32"/>
      <c r="AC78" s="32"/>
      <c r="AD78" s="32"/>
      <c r="AE78" s="32"/>
      <c r="AF78" s="32"/>
      <c r="AG78" s="32"/>
      <c r="AH78" s="34"/>
    </row>
    <row r="79" spans="1:34" ht="31.5" x14ac:dyDescent="0.25">
      <c r="A79" s="47" t="s">
        <v>90</v>
      </c>
      <c r="B79" s="32">
        <f t="shared" si="15"/>
        <v>42</v>
      </c>
      <c r="C79" s="32">
        <v>28</v>
      </c>
      <c r="D79" s="32">
        <v>14</v>
      </c>
      <c r="E79" s="33">
        <f t="shared" si="16"/>
        <v>3</v>
      </c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5"/>
      <c r="X79" s="35"/>
      <c r="Y79" s="53"/>
      <c r="Z79" s="35"/>
      <c r="AA79" s="32">
        <v>2</v>
      </c>
      <c r="AB79" s="32">
        <v>1</v>
      </c>
      <c r="AC79" s="53" t="s">
        <v>14</v>
      </c>
      <c r="AD79" s="32">
        <v>3</v>
      </c>
      <c r="AE79" s="32"/>
      <c r="AF79" s="32"/>
      <c r="AG79" s="32"/>
      <c r="AH79" s="34"/>
    </row>
    <row r="80" spans="1:34" ht="31.5" x14ac:dyDescent="0.25">
      <c r="A80" s="47" t="s">
        <v>91</v>
      </c>
      <c r="B80" s="32">
        <f t="shared" si="15"/>
        <v>42</v>
      </c>
      <c r="C80" s="32">
        <v>28</v>
      </c>
      <c r="D80" s="32">
        <v>14</v>
      </c>
      <c r="E80" s="33">
        <f t="shared" si="16"/>
        <v>3</v>
      </c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5"/>
      <c r="X80" s="35"/>
      <c r="Y80" s="53"/>
      <c r="Z80" s="35"/>
      <c r="AA80" s="32">
        <v>2</v>
      </c>
      <c r="AB80" s="32">
        <v>1</v>
      </c>
      <c r="AC80" s="32" t="s">
        <v>14</v>
      </c>
      <c r="AD80" s="32">
        <v>3</v>
      </c>
      <c r="AE80" s="32"/>
      <c r="AF80" s="32"/>
      <c r="AG80" s="32"/>
      <c r="AH80" s="34"/>
    </row>
    <row r="81" spans="1:34" ht="31.5" x14ac:dyDescent="0.25">
      <c r="A81" s="47" t="s">
        <v>92</v>
      </c>
      <c r="B81" s="32">
        <f t="shared" si="15"/>
        <v>42</v>
      </c>
      <c r="C81" s="32">
        <v>28</v>
      </c>
      <c r="D81" s="32">
        <v>14</v>
      </c>
      <c r="E81" s="33">
        <f t="shared" si="16"/>
        <v>3</v>
      </c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5">
        <v>2</v>
      </c>
      <c r="X81" s="35">
        <v>1</v>
      </c>
      <c r="Y81" s="53" t="s">
        <v>14</v>
      </c>
      <c r="Z81" s="35">
        <v>3</v>
      </c>
      <c r="AA81" s="32"/>
      <c r="AB81" s="32"/>
      <c r="AC81" s="32"/>
      <c r="AD81" s="32"/>
      <c r="AE81" s="32"/>
      <c r="AF81" s="32"/>
      <c r="AG81" s="32"/>
      <c r="AH81" s="34"/>
    </row>
    <row r="82" spans="1:34" ht="47.25" x14ac:dyDescent="0.25">
      <c r="A82" s="47" t="s">
        <v>93</v>
      </c>
      <c r="B82" s="32">
        <f t="shared" si="15"/>
        <v>42</v>
      </c>
      <c r="C82" s="32">
        <v>28</v>
      </c>
      <c r="D82" s="32">
        <v>14</v>
      </c>
      <c r="E82" s="33">
        <f t="shared" si="16"/>
        <v>4</v>
      </c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5"/>
      <c r="X82" s="35"/>
      <c r="Y82" s="53"/>
      <c r="Z82" s="35"/>
      <c r="AA82" s="35">
        <v>2</v>
      </c>
      <c r="AB82" s="35">
        <v>1</v>
      </c>
      <c r="AC82" s="53" t="s">
        <v>19</v>
      </c>
      <c r="AD82" s="35">
        <v>4</v>
      </c>
      <c r="AE82" s="32"/>
      <c r="AF82" s="32"/>
      <c r="AG82" s="32"/>
      <c r="AH82" s="34"/>
    </row>
    <row r="83" spans="1:34" ht="31.5" x14ac:dyDescent="0.25">
      <c r="A83" s="47" t="s">
        <v>94</v>
      </c>
      <c r="B83" s="32">
        <f t="shared" si="15"/>
        <v>42</v>
      </c>
      <c r="C83" s="32">
        <v>28</v>
      </c>
      <c r="D83" s="32">
        <v>14</v>
      </c>
      <c r="E83" s="33">
        <f t="shared" si="16"/>
        <v>2</v>
      </c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>
        <v>2</v>
      </c>
      <c r="X83" s="32">
        <v>1</v>
      </c>
      <c r="Y83" s="32" t="s">
        <v>14</v>
      </c>
      <c r="Z83" s="32">
        <v>2</v>
      </c>
      <c r="AA83" s="35"/>
      <c r="AB83" s="35"/>
      <c r="AC83" s="53"/>
      <c r="AD83" s="35"/>
      <c r="AE83" s="32"/>
      <c r="AF83" s="32"/>
      <c r="AG83" s="32"/>
      <c r="AH83" s="34"/>
    </row>
    <row r="84" spans="1:34" ht="15.75" x14ac:dyDescent="0.25">
      <c r="A84" s="47" t="s">
        <v>95</v>
      </c>
      <c r="B84" s="32">
        <f t="shared" si="15"/>
        <v>42</v>
      </c>
      <c r="C84" s="32">
        <v>28</v>
      </c>
      <c r="D84" s="32">
        <v>14</v>
      </c>
      <c r="E84" s="33">
        <f t="shared" si="16"/>
        <v>3</v>
      </c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5">
        <v>2</v>
      </c>
      <c r="AB84" s="35">
        <v>1</v>
      </c>
      <c r="AC84" s="53" t="s">
        <v>19</v>
      </c>
      <c r="AD84" s="35">
        <v>3</v>
      </c>
      <c r="AE84" s="32"/>
      <c r="AF84" s="32"/>
      <c r="AG84" s="32"/>
      <c r="AH84" s="34"/>
    </row>
    <row r="85" spans="1:34" ht="31.5" x14ac:dyDescent="0.25">
      <c r="A85" s="47" t="s">
        <v>96</v>
      </c>
      <c r="B85" s="32">
        <f t="shared" si="15"/>
        <v>42</v>
      </c>
      <c r="C85" s="32">
        <v>28</v>
      </c>
      <c r="D85" s="32">
        <v>14</v>
      </c>
      <c r="E85" s="33">
        <f t="shared" si="16"/>
        <v>2</v>
      </c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5">
        <v>2</v>
      </c>
      <c r="AB85" s="35">
        <v>1</v>
      </c>
      <c r="AC85" s="53" t="s">
        <v>19</v>
      </c>
      <c r="AD85" s="35">
        <v>2</v>
      </c>
      <c r="AE85" s="32"/>
      <c r="AF85" s="32"/>
      <c r="AG85" s="32"/>
      <c r="AH85" s="34"/>
    </row>
    <row r="86" spans="1:34" ht="31.5" x14ac:dyDescent="0.25">
      <c r="A86" s="47" t="s">
        <v>97</v>
      </c>
      <c r="B86" s="32">
        <f t="shared" si="15"/>
        <v>42</v>
      </c>
      <c r="C86" s="32">
        <v>28</v>
      </c>
      <c r="D86" s="32">
        <v>14</v>
      </c>
      <c r="E86" s="33">
        <f t="shared" si="16"/>
        <v>3</v>
      </c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>
        <v>2</v>
      </c>
      <c r="X86" s="32">
        <v>1</v>
      </c>
      <c r="Y86" s="32" t="s">
        <v>19</v>
      </c>
      <c r="Z86" s="32">
        <v>3</v>
      </c>
      <c r="AA86" s="35"/>
      <c r="AB86" s="35"/>
      <c r="AC86" s="53"/>
      <c r="AD86" s="35"/>
      <c r="AE86" s="32"/>
      <c r="AF86" s="32"/>
      <c r="AG86" s="32"/>
      <c r="AH86" s="34"/>
    </row>
    <row r="87" spans="1:34" ht="15.75" x14ac:dyDescent="0.25">
      <c r="A87" s="37" t="s">
        <v>98</v>
      </c>
      <c r="B87" s="38"/>
      <c r="C87" s="38"/>
      <c r="D87" s="39"/>
      <c r="E87" s="33">
        <f>SUM(E88:E95)</f>
        <v>27</v>
      </c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4"/>
    </row>
    <row r="88" spans="1:34" ht="31.5" x14ac:dyDescent="0.25">
      <c r="A88" s="47" t="s">
        <v>89</v>
      </c>
      <c r="B88" s="32">
        <f t="shared" ref="B88:B95" si="17">SUM(C88:D88)</f>
        <v>56</v>
      </c>
      <c r="C88" s="32">
        <v>28</v>
      </c>
      <c r="D88" s="32">
        <v>28</v>
      </c>
      <c r="E88" s="33">
        <f t="shared" ref="E88:E95" si="18">+J88+N88+R88+V88+Z88+AD88+AH88</f>
        <v>4</v>
      </c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>
        <v>2</v>
      </c>
      <c r="X88" s="32">
        <v>2</v>
      </c>
      <c r="Y88" s="32" t="s">
        <v>14</v>
      </c>
      <c r="Z88" s="32">
        <v>4</v>
      </c>
      <c r="AA88" s="32"/>
      <c r="AB88" s="32"/>
      <c r="AC88" s="32"/>
      <c r="AD88" s="32"/>
      <c r="AE88" s="32"/>
      <c r="AF88" s="32"/>
      <c r="AG88" s="32"/>
      <c r="AH88" s="34"/>
    </row>
    <row r="89" spans="1:34" ht="31.5" x14ac:dyDescent="0.25">
      <c r="A89" s="47" t="s">
        <v>90</v>
      </c>
      <c r="B89" s="32">
        <f t="shared" si="17"/>
        <v>42</v>
      </c>
      <c r="C89" s="32">
        <v>28</v>
      </c>
      <c r="D89" s="32">
        <v>14</v>
      </c>
      <c r="E89" s="33">
        <f t="shared" si="18"/>
        <v>3</v>
      </c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5"/>
      <c r="X89" s="35"/>
      <c r="Y89" s="53"/>
      <c r="Z89" s="35"/>
      <c r="AA89" s="32">
        <v>2</v>
      </c>
      <c r="AB89" s="32">
        <v>1</v>
      </c>
      <c r="AC89" s="53" t="s">
        <v>14</v>
      </c>
      <c r="AD89" s="32">
        <v>3</v>
      </c>
      <c r="AE89" s="32"/>
      <c r="AF89" s="32"/>
      <c r="AG89" s="32"/>
      <c r="AH89" s="34"/>
    </row>
    <row r="90" spans="1:34" ht="31.5" x14ac:dyDescent="0.25">
      <c r="A90" s="47" t="s">
        <v>91</v>
      </c>
      <c r="B90" s="32">
        <f t="shared" si="17"/>
        <v>42</v>
      </c>
      <c r="C90" s="32">
        <v>28</v>
      </c>
      <c r="D90" s="32">
        <v>14</v>
      </c>
      <c r="E90" s="33">
        <f t="shared" si="18"/>
        <v>3</v>
      </c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5"/>
      <c r="X90" s="35"/>
      <c r="Y90" s="53"/>
      <c r="Z90" s="35"/>
      <c r="AA90" s="32">
        <v>2</v>
      </c>
      <c r="AB90" s="32">
        <v>1</v>
      </c>
      <c r="AC90" s="32" t="s">
        <v>14</v>
      </c>
      <c r="AD90" s="32">
        <v>3</v>
      </c>
      <c r="AE90" s="32"/>
      <c r="AF90" s="32"/>
      <c r="AG90" s="32"/>
      <c r="AH90" s="34"/>
    </row>
    <row r="91" spans="1:34" ht="31.5" x14ac:dyDescent="0.25">
      <c r="A91" s="47" t="s">
        <v>92</v>
      </c>
      <c r="B91" s="32">
        <f t="shared" si="17"/>
        <v>42</v>
      </c>
      <c r="C91" s="32">
        <v>28</v>
      </c>
      <c r="D91" s="32">
        <v>14</v>
      </c>
      <c r="E91" s="33">
        <f t="shared" si="18"/>
        <v>3</v>
      </c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5">
        <v>2</v>
      </c>
      <c r="X91" s="35">
        <v>1</v>
      </c>
      <c r="Y91" s="53" t="s">
        <v>14</v>
      </c>
      <c r="Z91" s="35">
        <v>3</v>
      </c>
      <c r="AA91" s="32"/>
      <c r="AB91" s="32"/>
      <c r="AC91" s="32"/>
      <c r="AD91" s="32"/>
      <c r="AE91" s="32"/>
      <c r="AF91" s="32"/>
      <c r="AG91" s="32"/>
      <c r="AH91" s="34"/>
    </row>
    <row r="92" spans="1:34" ht="31.5" x14ac:dyDescent="0.25">
      <c r="A92" s="47" t="s">
        <v>99</v>
      </c>
      <c r="B92" s="32">
        <f t="shared" si="17"/>
        <v>56</v>
      </c>
      <c r="C92" s="32">
        <v>28</v>
      </c>
      <c r="D92" s="32">
        <v>28</v>
      </c>
      <c r="E92" s="33">
        <f t="shared" si="18"/>
        <v>5</v>
      </c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5"/>
      <c r="X92" s="35"/>
      <c r="Y92" s="53"/>
      <c r="Z92" s="35"/>
      <c r="AA92" s="35">
        <v>2</v>
      </c>
      <c r="AB92" s="35">
        <v>2</v>
      </c>
      <c r="AC92" s="53" t="s">
        <v>19</v>
      </c>
      <c r="AD92" s="35">
        <v>5</v>
      </c>
      <c r="AE92" s="32"/>
      <c r="AF92" s="32"/>
      <c r="AG92" s="32"/>
      <c r="AH92" s="34"/>
    </row>
    <row r="93" spans="1:34" ht="31.5" x14ac:dyDescent="0.25">
      <c r="A93" s="47" t="s">
        <v>100</v>
      </c>
      <c r="B93" s="32">
        <f t="shared" si="17"/>
        <v>42</v>
      </c>
      <c r="C93" s="32">
        <v>28</v>
      </c>
      <c r="D93" s="32">
        <v>14</v>
      </c>
      <c r="E93" s="33">
        <f t="shared" si="18"/>
        <v>3</v>
      </c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>
        <v>2</v>
      </c>
      <c r="X93" s="32">
        <v>1</v>
      </c>
      <c r="Y93" s="32" t="s">
        <v>14</v>
      </c>
      <c r="Z93" s="32">
        <v>3</v>
      </c>
      <c r="AA93" s="35"/>
      <c r="AB93" s="35"/>
      <c r="AC93" s="53"/>
      <c r="AD93" s="35"/>
      <c r="AE93" s="32"/>
      <c r="AF93" s="32"/>
      <c r="AG93" s="32"/>
      <c r="AH93" s="34"/>
    </row>
    <row r="94" spans="1:34" ht="31.5" x14ac:dyDescent="0.25">
      <c r="A94" s="47" t="s">
        <v>101</v>
      </c>
      <c r="B94" s="32">
        <f t="shared" si="17"/>
        <v>42</v>
      </c>
      <c r="C94" s="32">
        <v>28</v>
      </c>
      <c r="D94" s="32">
        <v>14</v>
      </c>
      <c r="E94" s="33">
        <f t="shared" si="18"/>
        <v>3</v>
      </c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5">
        <v>2</v>
      </c>
      <c r="AB94" s="35">
        <v>1</v>
      </c>
      <c r="AC94" s="53" t="s">
        <v>19</v>
      </c>
      <c r="AD94" s="35">
        <v>3</v>
      </c>
      <c r="AE94" s="32"/>
      <c r="AF94" s="32"/>
      <c r="AG94" s="32"/>
      <c r="AH94" s="34"/>
    </row>
    <row r="95" spans="1:34" ht="31.5" x14ac:dyDescent="0.25">
      <c r="A95" s="47" t="s">
        <v>102</v>
      </c>
      <c r="B95" s="32">
        <f t="shared" si="17"/>
        <v>42</v>
      </c>
      <c r="C95" s="32">
        <v>28</v>
      </c>
      <c r="D95" s="32">
        <v>14</v>
      </c>
      <c r="E95" s="33">
        <f t="shared" si="18"/>
        <v>3</v>
      </c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>
        <v>2</v>
      </c>
      <c r="X95" s="32">
        <v>1</v>
      </c>
      <c r="Y95" s="32" t="s">
        <v>19</v>
      </c>
      <c r="Z95" s="32">
        <v>3</v>
      </c>
      <c r="AA95" s="35"/>
      <c r="AB95" s="35"/>
      <c r="AC95" s="53"/>
      <c r="AD95" s="35"/>
      <c r="AE95" s="32"/>
      <c r="AF95" s="32"/>
      <c r="AG95" s="32"/>
      <c r="AH95" s="34"/>
    </row>
    <row r="96" spans="1:34" ht="15.75" x14ac:dyDescent="0.25">
      <c r="A96" s="54" t="s">
        <v>103</v>
      </c>
      <c r="B96" s="33">
        <v>2730</v>
      </c>
      <c r="C96" s="33">
        <f>SUM(C9:C57)</f>
        <v>1008</v>
      </c>
      <c r="D96" s="33">
        <v>1650</v>
      </c>
      <c r="E96" s="33">
        <f>+E8+E28+E33+E50</f>
        <v>189</v>
      </c>
      <c r="F96" s="32"/>
      <c r="G96" s="33">
        <f t="shared" ref="G96:AH96" si="19">SUM(G9:G57)</f>
        <v>13</v>
      </c>
      <c r="H96" s="33">
        <f t="shared" si="19"/>
        <v>11</v>
      </c>
      <c r="I96" s="33">
        <f t="shared" si="19"/>
        <v>0</v>
      </c>
      <c r="J96" s="33">
        <f t="shared" si="19"/>
        <v>29</v>
      </c>
      <c r="K96" s="33">
        <f t="shared" si="19"/>
        <v>12</v>
      </c>
      <c r="L96" s="33">
        <f t="shared" si="19"/>
        <v>12</v>
      </c>
      <c r="M96" s="33">
        <f t="shared" si="19"/>
        <v>0</v>
      </c>
      <c r="N96" s="33">
        <f t="shared" si="19"/>
        <v>28</v>
      </c>
      <c r="O96" s="33">
        <f t="shared" si="19"/>
        <v>12</v>
      </c>
      <c r="P96" s="33">
        <f t="shared" si="19"/>
        <v>16</v>
      </c>
      <c r="Q96" s="33">
        <f t="shared" si="19"/>
        <v>0</v>
      </c>
      <c r="R96" s="33">
        <f t="shared" si="19"/>
        <v>32</v>
      </c>
      <c r="S96" s="33">
        <f t="shared" si="19"/>
        <v>13</v>
      </c>
      <c r="T96" s="33">
        <v>13</v>
      </c>
      <c r="U96" s="33">
        <f t="shared" si="19"/>
        <v>0</v>
      </c>
      <c r="V96" s="33">
        <f t="shared" si="19"/>
        <v>28</v>
      </c>
      <c r="W96" s="33">
        <f t="shared" si="19"/>
        <v>14</v>
      </c>
      <c r="X96" s="33">
        <v>9</v>
      </c>
      <c r="Y96" s="33">
        <f t="shared" si="19"/>
        <v>0</v>
      </c>
      <c r="Z96" s="33">
        <f t="shared" si="19"/>
        <v>29</v>
      </c>
      <c r="AA96" s="33">
        <f t="shared" si="19"/>
        <v>8</v>
      </c>
      <c r="AB96" s="33">
        <f t="shared" si="19"/>
        <v>11</v>
      </c>
      <c r="AC96" s="33">
        <f t="shared" si="19"/>
        <v>0</v>
      </c>
      <c r="AD96" s="33">
        <f t="shared" si="19"/>
        <v>23</v>
      </c>
      <c r="AE96" s="33">
        <f t="shared" si="19"/>
        <v>0</v>
      </c>
      <c r="AF96" s="33">
        <f t="shared" si="19"/>
        <v>38</v>
      </c>
      <c r="AG96" s="33">
        <f t="shared" si="19"/>
        <v>0</v>
      </c>
      <c r="AH96" s="49">
        <f t="shared" si="19"/>
        <v>20</v>
      </c>
    </row>
    <row r="97" spans="1:34" ht="15.75" x14ac:dyDescent="0.25">
      <c r="A97" s="55"/>
      <c r="B97" s="55"/>
      <c r="C97" s="55"/>
      <c r="D97" s="55"/>
      <c r="E97" s="56"/>
      <c r="F97" s="32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7"/>
    </row>
    <row r="98" spans="1:34" ht="15.75" x14ac:dyDescent="0.25">
      <c r="A98" s="58" t="s">
        <v>104</v>
      </c>
      <c r="B98" s="59"/>
      <c r="C98" s="35"/>
      <c r="D98" s="32"/>
      <c r="E98" s="33"/>
      <c r="F98" s="32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1"/>
      <c r="AF98" s="61"/>
      <c r="AG98" s="61"/>
      <c r="AH98" s="62"/>
    </row>
    <row r="99" spans="1:34" ht="15.75" x14ac:dyDescent="0.25">
      <c r="A99" s="58" t="s">
        <v>105</v>
      </c>
      <c r="B99" s="59">
        <f t="shared" ref="B99:B105" si="20">C99+D99</f>
        <v>28</v>
      </c>
      <c r="C99" s="35">
        <f t="shared" ref="C99:C104" si="21">(G99+K99+O99+S99+W99+AA99)*15</f>
        <v>0</v>
      </c>
      <c r="D99" s="32">
        <v>28</v>
      </c>
      <c r="E99" s="33">
        <f t="shared" ref="E99:E105" si="22">+J99+N99+R99+V99+Z99+AD99+AH99</f>
        <v>3</v>
      </c>
      <c r="F99" s="32"/>
      <c r="G99" s="61"/>
      <c r="H99" s="61"/>
      <c r="I99" s="61"/>
      <c r="J99" s="61"/>
      <c r="K99" s="32">
        <v>0</v>
      </c>
      <c r="L99" s="32">
        <v>2</v>
      </c>
      <c r="M99" s="32" t="s">
        <v>106</v>
      </c>
      <c r="N99" s="32">
        <v>3</v>
      </c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2"/>
    </row>
    <row r="100" spans="1:34" ht="15.75" x14ac:dyDescent="0.25">
      <c r="A100" s="58" t="s">
        <v>107</v>
      </c>
      <c r="B100" s="59">
        <f t="shared" si="20"/>
        <v>28</v>
      </c>
      <c r="C100" s="35">
        <f t="shared" si="21"/>
        <v>0</v>
      </c>
      <c r="D100" s="32">
        <v>28</v>
      </c>
      <c r="E100" s="33">
        <f t="shared" si="22"/>
        <v>3</v>
      </c>
      <c r="F100" s="32"/>
      <c r="G100" s="61"/>
      <c r="H100" s="61"/>
      <c r="I100" s="61"/>
      <c r="J100" s="61"/>
      <c r="K100" s="32"/>
      <c r="L100" s="32"/>
      <c r="M100" s="32"/>
      <c r="N100" s="32"/>
      <c r="O100" s="61"/>
      <c r="P100" s="61"/>
      <c r="Q100" s="61"/>
      <c r="R100" s="61"/>
      <c r="S100" s="32">
        <v>0</v>
      </c>
      <c r="T100" s="32">
        <v>2</v>
      </c>
      <c r="U100" s="32" t="s">
        <v>106</v>
      </c>
      <c r="V100" s="32">
        <v>3</v>
      </c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2"/>
    </row>
    <row r="101" spans="1:34" ht="15.75" x14ac:dyDescent="0.25">
      <c r="A101" s="58" t="s">
        <v>108</v>
      </c>
      <c r="B101" s="59">
        <f t="shared" si="20"/>
        <v>70</v>
      </c>
      <c r="C101" s="35">
        <f t="shared" si="21"/>
        <v>0</v>
      </c>
      <c r="D101" s="32">
        <v>70</v>
      </c>
      <c r="E101" s="33">
        <f t="shared" si="22"/>
        <v>4</v>
      </c>
      <c r="F101" s="32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32">
        <v>0</v>
      </c>
      <c r="X101" s="32">
        <v>2</v>
      </c>
      <c r="Y101" s="32" t="s">
        <v>106</v>
      </c>
      <c r="Z101" s="32">
        <v>2</v>
      </c>
      <c r="AA101" s="32">
        <v>0</v>
      </c>
      <c r="AB101" s="32">
        <v>3</v>
      </c>
      <c r="AC101" s="32" t="s">
        <v>106</v>
      </c>
      <c r="AD101" s="32">
        <v>2</v>
      </c>
      <c r="AE101" s="32"/>
      <c r="AF101" s="61"/>
      <c r="AG101" s="61"/>
      <c r="AH101" s="62"/>
    </row>
    <row r="102" spans="1:34" ht="15.75" x14ac:dyDescent="0.25">
      <c r="A102" s="63" t="s">
        <v>109</v>
      </c>
      <c r="B102" s="64">
        <f t="shared" si="20"/>
        <v>28</v>
      </c>
      <c r="C102" s="65">
        <f t="shared" si="21"/>
        <v>0</v>
      </c>
      <c r="D102" s="66">
        <v>28</v>
      </c>
      <c r="E102" s="67">
        <v>1</v>
      </c>
      <c r="F102" s="66"/>
      <c r="G102" s="66">
        <v>0</v>
      </c>
      <c r="H102" s="66">
        <v>2</v>
      </c>
      <c r="I102" s="66" t="s">
        <v>106</v>
      </c>
      <c r="J102" s="66">
        <v>1</v>
      </c>
      <c r="K102" s="32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32"/>
      <c r="AD102" s="61"/>
      <c r="AE102" s="61"/>
      <c r="AF102" s="61"/>
      <c r="AG102" s="61"/>
      <c r="AH102" s="62"/>
    </row>
    <row r="103" spans="1:34" ht="31.5" x14ac:dyDescent="0.25">
      <c r="A103" s="58" t="s">
        <v>110</v>
      </c>
      <c r="B103" s="59">
        <f t="shared" si="20"/>
        <v>28</v>
      </c>
      <c r="C103" s="35">
        <f t="shared" si="21"/>
        <v>0</v>
      </c>
      <c r="D103" s="32">
        <v>28</v>
      </c>
      <c r="E103" s="33">
        <f t="shared" si="22"/>
        <v>1</v>
      </c>
      <c r="F103" s="32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32">
        <v>0</v>
      </c>
      <c r="X103" s="32">
        <v>2</v>
      </c>
      <c r="Y103" s="32" t="s">
        <v>14</v>
      </c>
      <c r="Z103" s="32">
        <v>1</v>
      </c>
      <c r="AA103" s="32"/>
      <c r="AB103" s="32"/>
      <c r="AC103" s="32"/>
      <c r="AD103" s="32"/>
      <c r="AE103" s="32"/>
      <c r="AF103" s="32"/>
      <c r="AG103" s="32"/>
      <c r="AH103" s="34"/>
    </row>
    <row r="104" spans="1:34" ht="31.5" x14ac:dyDescent="0.25">
      <c r="A104" s="58" t="s">
        <v>111</v>
      </c>
      <c r="B104" s="59">
        <f t="shared" si="20"/>
        <v>28</v>
      </c>
      <c r="C104" s="35">
        <f t="shared" si="21"/>
        <v>0</v>
      </c>
      <c r="D104" s="32">
        <v>28</v>
      </c>
      <c r="E104" s="33">
        <f t="shared" si="22"/>
        <v>2</v>
      </c>
      <c r="F104" s="32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32"/>
      <c r="X104" s="32"/>
      <c r="Y104" s="32"/>
      <c r="Z104" s="32"/>
      <c r="AA104" s="32">
        <v>0</v>
      </c>
      <c r="AB104" s="32">
        <v>2</v>
      </c>
      <c r="AC104" s="32" t="s">
        <v>14</v>
      </c>
      <c r="AD104" s="32">
        <v>2</v>
      </c>
      <c r="AE104" s="32"/>
      <c r="AF104" s="32"/>
      <c r="AG104" s="32"/>
      <c r="AH104" s="34"/>
    </row>
    <row r="105" spans="1:34" ht="31.5" x14ac:dyDescent="0.25">
      <c r="A105" s="58" t="s">
        <v>112</v>
      </c>
      <c r="B105" s="59">
        <f t="shared" si="20"/>
        <v>28</v>
      </c>
      <c r="C105" s="35">
        <f>(G105+K105+O105+S105+W105+AA105+AE105)*15</f>
        <v>0</v>
      </c>
      <c r="D105" s="32">
        <v>28</v>
      </c>
      <c r="E105" s="33">
        <f t="shared" si="22"/>
        <v>7</v>
      </c>
      <c r="F105" s="32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32"/>
      <c r="X105" s="32"/>
      <c r="Y105" s="32"/>
      <c r="Z105" s="32"/>
      <c r="AA105" s="32"/>
      <c r="AB105" s="32"/>
      <c r="AC105" s="32"/>
      <c r="AD105" s="32"/>
      <c r="AE105" s="32">
        <v>0</v>
      </c>
      <c r="AF105" s="32">
        <v>2</v>
      </c>
      <c r="AG105" s="32" t="s">
        <v>14</v>
      </c>
      <c r="AH105" s="34">
        <v>7</v>
      </c>
    </row>
    <row r="106" spans="1:34" ht="15.75" x14ac:dyDescent="0.25">
      <c r="A106" s="54" t="s">
        <v>103</v>
      </c>
      <c r="B106" s="33">
        <f>SUM(B98:B105)</f>
        <v>238</v>
      </c>
      <c r="C106" s="33">
        <f>SUM(C98:C105)</f>
        <v>0</v>
      </c>
      <c r="D106" s="33">
        <f>SUM(D98:D105)</f>
        <v>238</v>
      </c>
      <c r="E106" s="33">
        <f>SUM(E98:E105)</f>
        <v>21</v>
      </c>
      <c r="F106" s="60"/>
      <c r="G106" s="61">
        <f t="shared" ref="G106:AH106" si="23">SUM(G98:G105)+G96</f>
        <v>13</v>
      </c>
      <c r="H106" s="61">
        <f t="shared" si="23"/>
        <v>13</v>
      </c>
      <c r="I106" s="61">
        <f t="shared" si="23"/>
        <v>0</v>
      </c>
      <c r="J106" s="61">
        <f t="shared" si="23"/>
        <v>30</v>
      </c>
      <c r="K106" s="61">
        <f t="shared" si="23"/>
        <v>12</v>
      </c>
      <c r="L106" s="61">
        <f t="shared" si="23"/>
        <v>14</v>
      </c>
      <c r="M106" s="61">
        <f t="shared" si="23"/>
        <v>0</v>
      </c>
      <c r="N106" s="61">
        <f t="shared" si="23"/>
        <v>31</v>
      </c>
      <c r="O106" s="61">
        <f t="shared" si="23"/>
        <v>12</v>
      </c>
      <c r="P106" s="61">
        <f t="shared" si="23"/>
        <v>16</v>
      </c>
      <c r="Q106" s="61">
        <f t="shared" si="23"/>
        <v>0</v>
      </c>
      <c r="R106" s="61">
        <f t="shared" si="23"/>
        <v>32</v>
      </c>
      <c r="S106" s="61">
        <f t="shared" si="23"/>
        <v>13</v>
      </c>
      <c r="T106" s="61">
        <f t="shared" si="23"/>
        <v>15</v>
      </c>
      <c r="U106" s="61">
        <f t="shared" si="23"/>
        <v>0</v>
      </c>
      <c r="V106" s="61">
        <f t="shared" si="23"/>
        <v>31</v>
      </c>
      <c r="W106" s="61">
        <f t="shared" si="23"/>
        <v>14</v>
      </c>
      <c r="X106" s="61">
        <v>11</v>
      </c>
      <c r="Y106" s="61">
        <f t="shared" si="23"/>
        <v>0</v>
      </c>
      <c r="Z106" s="61">
        <f t="shared" si="23"/>
        <v>32</v>
      </c>
      <c r="AA106" s="61">
        <f t="shared" si="23"/>
        <v>8</v>
      </c>
      <c r="AB106" s="61">
        <f t="shared" si="23"/>
        <v>16</v>
      </c>
      <c r="AC106" s="61">
        <f t="shared" si="23"/>
        <v>0</v>
      </c>
      <c r="AD106" s="61">
        <f t="shared" si="23"/>
        <v>27</v>
      </c>
      <c r="AE106" s="61">
        <f t="shared" si="23"/>
        <v>0</v>
      </c>
      <c r="AF106" s="61">
        <f t="shared" si="23"/>
        <v>40</v>
      </c>
      <c r="AG106" s="61">
        <f t="shared" si="23"/>
        <v>0</v>
      </c>
      <c r="AH106" s="62">
        <f t="shared" si="23"/>
        <v>27</v>
      </c>
    </row>
    <row r="107" spans="1:34" ht="15.75" x14ac:dyDescent="0.25">
      <c r="A107" s="68"/>
      <c r="B107" s="33">
        <f>+B96+B106</f>
        <v>2968</v>
      </c>
      <c r="C107" s="33">
        <f>+C96+C106</f>
        <v>1008</v>
      </c>
      <c r="D107" s="33">
        <f>+D96+D106</f>
        <v>1888</v>
      </c>
      <c r="E107" s="33">
        <f>+E96+E106</f>
        <v>210</v>
      </c>
      <c r="F107" s="3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1:34" ht="15.75" x14ac:dyDescent="0.25">
      <c r="A108" s="68"/>
      <c r="B108" s="2"/>
      <c r="C108" s="2"/>
      <c r="D108" s="2"/>
      <c r="E108" s="69"/>
      <c r="F108" s="3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spans="1:34" ht="15.75" x14ac:dyDescent="0.25">
      <c r="A109" s="68"/>
      <c r="B109" s="70">
        <f>SUM(C109:D109)</f>
        <v>0.9757412398921832</v>
      </c>
      <c r="C109" s="70">
        <f>+C107/B107</f>
        <v>0.33962264150943394</v>
      </c>
      <c r="D109" s="70">
        <f>+D107/B107</f>
        <v>0.63611859838274931</v>
      </c>
      <c r="E109" s="69"/>
      <c r="F109" s="3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1:34" ht="15.75" x14ac:dyDescent="0.25">
      <c r="A110" s="68"/>
      <c r="B110" s="2"/>
      <c r="C110" s="2"/>
      <c r="D110" s="2"/>
      <c r="E110" s="69"/>
      <c r="F110" s="3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spans="1:34" ht="15.75" x14ac:dyDescent="0.25">
      <c r="A111" s="68"/>
      <c r="B111" s="71" t="s">
        <v>113</v>
      </c>
      <c r="C111" s="2"/>
      <c r="D111" s="2"/>
      <c r="E111" s="2"/>
      <c r="F111" s="3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spans="1:34" ht="15.75" x14ac:dyDescent="0.25">
      <c r="A112" s="68"/>
      <c r="B112" s="2" t="s">
        <v>114</v>
      </c>
      <c r="C112" s="2"/>
      <c r="D112" s="2"/>
      <c r="E112" s="2"/>
      <c r="F112" s="3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1:34" ht="15.75" x14ac:dyDescent="0.25">
      <c r="A113" s="68"/>
      <c r="B113" s="2" t="s">
        <v>115</v>
      </c>
      <c r="C113" s="2"/>
      <c r="D113" s="2"/>
      <c r="E113" s="2"/>
      <c r="F113" s="3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spans="1:34" ht="15.75" x14ac:dyDescent="0.25">
      <c r="A114" s="68"/>
      <c r="B114" s="2" t="s">
        <v>116</v>
      </c>
      <c r="C114" s="2"/>
      <c r="D114" s="2"/>
      <c r="E114" s="2"/>
      <c r="F114" s="3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</sheetData>
  <mergeCells count="35">
    <mergeCell ref="A68:D68"/>
    <mergeCell ref="A77:D77"/>
    <mergeCell ref="A87:D87"/>
    <mergeCell ref="A97:D97"/>
    <mergeCell ref="AE6:AH6"/>
    <mergeCell ref="A8:D8"/>
    <mergeCell ref="A28:D28"/>
    <mergeCell ref="A33:D33"/>
    <mergeCell ref="A50:D50"/>
    <mergeCell ref="A58:D58"/>
    <mergeCell ref="G6:J6"/>
    <mergeCell ref="K6:N6"/>
    <mergeCell ref="O6:R6"/>
    <mergeCell ref="S6:V6"/>
    <mergeCell ref="W6:Z6"/>
    <mergeCell ref="AA6:AD6"/>
    <mergeCell ref="W4:AD4"/>
    <mergeCell ref="AE4:AH4"/>
    <mergeCell ref="G5:J5"/>
    <mergeCell ref="K5:N5"/>
    <mergeCell ref="O5:R5"/>
    <mergeCell ref="S5:V5"/>
    <mergeCell ref="W5:Z5"/>
    <mergeCell ref="AA5:AD5"/>
    <mergeCell ref="AE5:AH5"/>
    <mergeCell ref="A2:A7"/>
    <mergeCell ref="B2:E3"/>
    <mergeCell ref="F2:F7"/>
    <mergeCell ref="G2:AH3"/>
    <mergeCell ref="B4:B7"/>
    <mergeCell ref="C4:C7"/>
    <mergeCell ref="D4:D7"/>
    <mergeCell ref="E4:E7"/>
    <mergeCell ref="G4:N4"/>
    <mergeCell ref="O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2026-09-22T06:28:30Z</dcterms:created>
  <dcterms:modified xsi:type="dcterms:W3CDTF">2026-09-22T06:28:50Z</dcterms:modified>
</cp:coreProperties>
</file>