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81D84C60-E1B2-4811-BCAB-5F86B73D81AB}" xr6:coauthVersionLast="47" xr6:coauthVersionMax="47" xr10:uidLastSave="{00000000-0000-0000-0000-000000000000}"/>
  <bookViews>
    <workbookView xWindow="-120" yWindow="-120" windowWidth="29040" windowHeight="15720" xr2:uid="{22125FEF-05F9-4280-AF53-0A82B632DF52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54" i="1" l="1"/>
  <c r="T54" i="1"/>
  <c r="L54" i="1"/>
  <c r="K54" i="1"/>
  <c r="H54" i="1"/>
  <c r="E53" i="1"/>
  <c r="C53" i="1"/>
  <c r="B53" i="1" s="1"/>
  <c r="E52" i="1"/>
  <c r="C52" i="1"/>
  <c r="B52" i="1"/>
  <c r="E51" i="1"/>
  <c r="C51" i="1"/>
  <c r="B51" i="1"/>
  <c r="E49" i="1"/>
  <c r="C49" i="1"/>
  <c r="B49" i="1" s="1"/>
  <c r="E48" i="1"/>
  <c r="C48" i="1"/>
  <c r="B48" i="1"/>
  <c r="E47" i="1"/>
  <c r="C47" i="1"/>
  <c r="B47" i="1"/>
  <c r="B46" i="1"/>
  <c r="E45" i="1"/>
  <c r="D45" i="1"/>
  <c r="B45" i="1"/>
  <c r="E44" i="1"/>
  <c r="D44" i="1"/>
  <c r="D54" i="1" s="1"/>
  <c r="B44" i="1"/>
  <c r="E43" i="1"/>
  <c r="C43" i="1"/>
  <c r="C54" i="1" s="1"/>
  <c r="V41" i="1"/>
  <c r="T41" i="1"/>
  <c r="S41" i="1"/>
  <c r="S54" i="1" s="1"/>
  <c r="R41" i="1"/>
  <c r="R54" i="1" s="1"/>
  <c r="P41" i="1"/>
  <c r="P54" i="1" s="1"/>
  <c r="O41" i="1"/>
  <c r="O54" i="1" s="1"/>
  <c r="N41" i="1"/>
  <c r="N54" i="1" s="1"/>
  <c r="L41" i="1"/>
  <c r="K41" i="1"/>
  <c r="H41" i="1"/>
  <c r="G41" i="1"/>
  <c r="G54" i="1" s="1"/>
  <c r="C41" i="1"/>
  <c r="E40" i="1"/>
  <c r="E38" i="1" s="1"/>
  <c r="D40" i="1"/>
  <c r="B40" i="1" s="1"/>
  <c r="E39" i="1"/>
  <c r="D39" i="1"/>
  <c r="B39" i="1" s="1"/>
  <c r="E37" i="1"/>
  <c r="B37" i="1"/>
  <c r="E36" i="1"/>
  <c r="E35" i="1" s="1"/>
  <c r="C36" i="1"/>
  <c r="B36" i="1"/>
  <c r="E34" i="1"/>
  <c r="D34" i="1"/>
  <c r="B34" i="1"/>
  <c r="E33" i="1"/>
  <c r="B33" i="1"/>
  <c r="E32" i="1"/>
  <c r="C32" i="1"/>
  <c r="B32" i="1"/>
  <c r="E31" i="1"/>
  <c r="B31" i="1"/>
  <c r="E30" i="1"/>
  <c r="E29" i="1"/>
  <c r="B29" i="1"/>
  <c r="E28" i="1"/>
  <c r="D28" i="1"/>
  <c r="B28" i="1"/>
  <c r="D27" i="1"/>
  <c r="B27" i="1"/>
  <c r="D26" i="1"/>
  <c r="B26" i="1" s="1"/>
  <c r="E25" i="1"/>
  <c r="E23" i="1" s="1"/>
  <c r="B25" i="1"/>
  <c r="E24" i="1"/>
  <c r="D24" i="1"/>
  <c r="B24" i="1" s="1"/>
  <c r="E22" i="1"/>
  <c r="B22" i="1"/>
  <c r="E21" i="1"/>
  <c r="C21" i="1"/>
  <c r="B21" i="1" s="1"/>
  <c r="E20" i="1"/>
  <c r="D20" i="1"/>
  <c r="B20" i="1"/>
  <c r="E19" i="1"/>
  <c r="E17" i="1" s="1"/>
  <c r="D19" i="1"/>
  <c r="B19" i="1" s="1"/>
  <c r="E18" i="1"/>
  <c r="B18" i="1"/>
  <c r="E16" i="1"/>
  <c r="B16" i="1"/>
  <c r="E15" i="1"/>
  <c r="B15" i="1"/>
  <c r="E14" i="1"/>
  <c r="E13" i="1" s="1"/>
  <c r="B14" i="1"/>
  <c r="E12" i="1"/>
  <c r="B12" i="1"/>
  <c r="E11" i="1"/>
  <c r="D11" i="1"/>
  <c r="D41" i="1" s="1"/>
  <c r="D55" i="1" s="1"/>
  <c r="E10" i="1"/>
  <c r="D10" i="1"/>
  <c r="B10" i="1" s="1"/>
  <c r="B9" i="1"/>
  <c r="C55" i="1" l="1"/>
  <c r="B43" i="1"/>
  <c r="B54" i="1" s="1"/>
  <c r="B11" i="1"/>
  <c r="B41" i="1" s="1"/>
  <c r="B55" i="1" s="1"/>
  <c r="D57" i="1" s="1"/>
  <c r="C57" i="1" l="1"/>
  <c r="B57" i="1" s="1"/>
</calcChain>
</file>

<file path=xl/sharedStrings.xml><?xml version="1.0" encoding="utf-8"?>
<sst xmlns="http://schemas.openxmlformats.org/spreadsheetml/2006/main" count="113" uniqueCount="66">
  <si>
    <t>EET -  https://econ.unideb.hu/node/232</t>
  </si>
  <si>
    <t>TANTÁRGY</t>
  </si>
  <si>
    <t>TANTÁRGYAK ÓRASZÁMA</t>
  </si>
  <si>
    <t>Egymásra-épülés</t>
  </si>
  <si>
    <t>ÉVEK, FÉLÉVEK, TANÍTÁSI HETEK SZÁMA HETI ÓRASZÁM</t>
  </si>
  <si>
    <t>ÖSSZES</t>
  </si>
  <si>
    <t>ELMÉLET</t>
  </si>
  <si>
    <t>GYAKORLAT</t>
  </si>
  <si>
    <t>KREDIT = (a+b)/30</t>
  </si>
  <si>
    <t>I.</t>
  </si>
  <si>
    <t>II.</t>
  </si>
  <si>
    <t>E</t>
  </si>
  <si>
    <t>GY</t>
  </si>
  <si>
    <t>V</t>
  </si>
  <si>
    <t>Kredit</t>
  </si>
  <si>
    <t>Általános kompetenciákat fejlesztó, a képzést alapozó ismeretek</t>
  </si>
  <si>
    <t>Társadalomkutatás módszertana, kvantitaív, kvalitatív módszerek</t>
  </si>
  <si>
    <t>Emberi erőforrás gazdálkodás</t>
  </si>
  <si>
    <t>K</t>
  </si>
  <si>
    <t>Munkajog</t>
  </si>
  <si>
    <t>Vezetés és szervezetfejlesztés</t>
  </si>
  <si>
    <t>Pszichológiai ismeretek</t>
  </si>
  <si>
    <t>Szociálpszichológia</t>
  </si>
  <si>
    <t>Alkalmazott pszichológia</t>
  </si>
  <si>
    <t>Konfliktusmenedzsment, konfliktuskezelő tréning</t>
  </si>
  <si>
    <t>Menedzsment ismeretek</t>
  </si>
  <si>
    <t>Projektmenedzsment</t>
  </si>
  <si>
    <t>Változás- és tudásmenedzsment</t>
  </si>
  <si>
    <t>Karriermenedzsment</t>
  </si>
  <si>
    <t>Önmenedzselés, HR branding</t>
  </si>
  <si>
    <t>Esélyegyenlőségi emberi erőforrás menedzsment</t>
  </si>
  <si>
    <t>Társadalmi ismeretek</t>
  </si>
  <si>
    <t>Munkaerőpiaci ismeretek</t>
  </si>
  <si>
    <t>HR stratégia tervezés és munkaerő ellátás</t>
  </si>
  <si>
    <t>Szervezeti Kultúra</t>
  </si>
  <si>
    <t>Tanuló szervezetek, szervezeti tanulás</t>
  </si>
  <si>
    <t>Üzleti etika</t>
  </si>
  <si>
    <t>HR trendek és tendenciák</t>
  </si>
  <si>
    <t>G</t>
  </si>
  <si>
    <t>Tanácsadási ismeretek</t>
  </si>
  <si>
    <t xml:space="preserve">A tanácsadás elmélete és gyakorlata </t>
  </si>
  <si>
    <t>Felnőttképzés tervezés és munkerő-piaci képzés</t>
  </si>
  <si>
    <t>Munkakörtervezés, munkakör kialakítás</t>
  </si>
  <si>
    <t>Emberi erőforrás fejlesztés, teljesítményértékelés</t>
  </si>
  <si>
    <t>Felnőttképzési ismeretek</t>
  </si>
  <si>
    <t>Lifelong Learning irányzatok</t>
  </si>
  <si>
    <t>Felnőttképzési szolgáltatások</t>
  </si>
  <si>
    <t>Közgazdasági ismeretek</t>
  </si>
  <si>
    <t>Foglalkoztatáspolitika</t>
  </si>
  <si>
    <t>Vezetői közgazdaságtan</t>
  </si>
  <si>
    <t>Összesen</t>
  </si>
  <si>
    <t>szabadon választható 1.</t>
  </si>
  <si>
    <t xml:space="preserve">szabadon választható 2. </t>
  </si>
  <si>
    <t>szabadon választható 3.</t>
  </si>
  <si>
    <t>Szaknyelv</t>
  </si>
  <si>
    <t>Általános szakmai gyakorlat</t>
  </si>
  <si>
    <t>Összefüggő intézményen kívüli gyakorlat</t>
  </si>
  <si>
    <t>Intenzív terepgyakorlat</t>
  </si>
  <si>
    <t>Kritériumkövetelmények***</t>
  </si>
  <si>
    <t>Diplomadolgozat 1</t>
  </si>
  <si>
    <t>Diplomadolgozat 2</t>
  </si>
  <si>
    <t>Diplomadolgozat 3</t>
  </si>
  <si>
    <t>magyarázat</t>
  </si>
  <si>
    <t>E = elméleti óra</t>
  </si>
  <si>
    <t>GY = gyakorlati óra</t>
  </si>
  <si>
    <t>V =Vizsga típusa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</si>
</sst>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i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0" borderId="0" xfId="1" applyFont="1"/>
    <xf numFmtId="0" fontId="1" fillId="0" borderId="0" xfId="1"/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textRotation="90" wrapText="1"/>
    </xf>
    <xf numFmtId="0" fontId="2" fillId="0" borderId="5" xfId="1" applyFont="1" applyBorder="1" applyAlignment="1">
      <alignment horizontal="center" vertical="center" textRotation="90" wrapText="1"/>
    </xf>
    <xf numFmtId="0" fontId="3" fillId="0" borderId="5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textRotation="90" wrapText="1"/>
    </xf>
    <xf numFmtId="0" fontId="2" fillId="0" borderId="11" xfId="1" applyFont="1" applyBorder="1" applyAlignment="1">
      <alignment horizontal="center" vertical="center" textRotation="90" wrapText="1"/>
    </xf>
    <xf numFmtId="0" fontId="3" fillId="0" borderId="12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left"/>
    </xf>
    <xf numFmtId="0" fontId="2" fillId="0" borderId="13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3" fillId="0" borderId="5" xfId="1" applyFont="1" applyBorder="1" applyAlignment="1">
      <alignment horizontal="center" wrapText="1"/>
    </xf>
    <xf numFmtId="0" fontId="3" fillId="0" borderId="5" xfId="1" applyFont="1" applyBorder="1" applyAlignment="1">
      <alignment vertical="center"/>
    </xf>
    <xf numFmtId="0" fontId="3" fillId="0" borderId="5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5" xfId="1" applyFont="1" applyBorder="1" applyAlignment="1">
      <alignment vertical="center" wrapText="1"/>
    </xf>
    <xf numFmtId="0" fontId="2" fillId="0" borderId="5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left" wrapText="1"/>
    </xf>
    <xf numFmtId="0" fontId="2" fillId="0" borderId="15" xfId="1" applyFont="1" applyBorder="1" applyAlignment="1">
      <alignment horizontal="left" wrapText="1"/>
    </xf>
    <xf numFmtId="0" fontId="2" fillId="0" borderId="16" xfId="1" applyFont="1" applyBorder="1" applyAlignment="1">
      <alignment horizontal="left" wrapText="1"/>
    </xf>
    <xf numFmtId="0" fontId="3" fillId="0" borderId="14" xfId="1" applyFont="1" applyBorder="1" applyAlignment="1">
      <alignment wrapText="1"/>
    </xf>
    <xf numFmtId="0" fontId="3" fillId="0" borderId="14" xfId="1" applyFont="1" applyBorder="1" applyAlignment="1">
      <alignment horizontal="left" wrapText="1"/>
    </xf>
    <xf numFmtId="0" fontId="3" fillId="0" borderId="5" xfId="1" applyFont="1" applyBorder="1" applyAlignment="1">
      <alignment horizontal="left" vertical="center" wrapText="1"/>
    </xf>
    <xf numFmtId="0" fontId="3" fillId="0" borderId="5" xfId="1" applyFont="1" applyBorder="1"/>
    <xf numFmtId="0" fontId="3" fillId="0" borderId="5" xfId="1" applyFont="1" applyBorder="1" applyAlignment="1">
      <alignment horizontal="left" vertical="center"/>
    </xf>
    <xf numFmtId="0" fontId="2" fillId="0" borderId="5" xfId="1" applyFont="1" applyBorder="1" applyAlignment="1">
      <alignment vertical="center" wrapText="1"/>
    </xf>
    <xf numFmtId="0" fontId="3" fillId="0" borderId="15" xfId="1" applyFont="1" applyBorder="1"/>
    <xf numFmtId="0" fontId="2" fillId="0" borderId="5" xfId="1" applyFont="1" applyBorder="1" applyAlignment="1">
      <alignment horizontal="center" wrapText="1"/>
    </xf>
    <xf numFmtId="0" fontId="3" fillId="0" borderId="14" xfId="1" applyFont="1" applyBorder="1" applyAlignment="1">
      <alignment horizontal="center" wrapText="1"/>
    </xf>
    <xf numFmtId="0" fontId="2" fillId="0" borderId="5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5" xfId="0" applyFont="1" applyBorder="1"/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wrapText="1"/>
    </xf>
    <xf numFmtId="0" fontId="4" fillId="0" borderId="5" xfId="1" applyFont="1" applyBorder="1" applyAlignment="1">
      <alignment horizontal="center" wrapText="1"/>
    </xf>
    <xf numFmtId="0" fontId="6" fillId="0" borderId="5" xfId="1" applyFont="1" applyBorder="1" applyAlignment="1">
      <alignment horizontal="center" vertical="center" wrapText="1"/>
    </xf>
    <xf numFmtId="0" fontId="3" fillId="0" borderId="0" xfId="1" applyFont="1"/>
    <xf numFmtId="0" fontId="2" fillId="0" borderId="0" xfId="1" applyFont="1" applyAlignment="1">
      <alignment horizontal="center" vertical="center" wrapText="1"/>
    </xf>
    <xf numFmtId="9" fontId="3" fillId="0" borderId="0" xfId="1" applyNumberFormat="1" applyFont="1"/>
  </cellXfs>
  <cellStyles count="2">
    <cellStyle name="Normál" xfId="0" builtinId="0"/>
    <cellStyle name="Normál 3" xfId="1" xr:uid="{CFF5337A-9219-4A7C-A9B1-16A47630D0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4F307-E22C-4ED9-B290-176855D1ECAE}">
  <dimension ref="A1:V62"/>
  <sheetViews>
    <sheetView tabSelected="1" workbookViewId="0">
      <selection sqref="A1:V62"/>
    </sheetView>
  </sheetViews>
  <sheetFormatPr defaultRowHeight="15" x14ac:dyDescent="0.25"/>
  <cols>
    <col min="1" max="1" width="51.7109375" bestFit="1" customWidth="1"/>
    <col min="2" max="2" width="6.7109375" customWidth="1"/>
    <col min="3" max="3" width="6.28515625" customWidth="1"/>
    <col min="4" max="4" width="7.85546875" customWidth="1"/>
    <col min="5" max="5" width="6.28515625" customWidth="1"/>
    <col min="6" max="6" width="0.140625" customWidth="1"/>
    <col min="7" max="7" width="3.7109375" customWidth="1"/>
    <col min="8" max="8" width="3.85546875" customWidth="1"/>
    <col min="9" max="9" width="3.28515625" customWidth="1"/>
    <col min="10" max="10" width="7.140625" customWidth="1"/>
    <col min="11" max="12" width="3.85546875" customWidth="1"/>
    <col min="13" max="13" width="4.140625" customWidth="1"/>
    <col min="14" max="14" width="6.7109375" customWidth="1"/>
    <col min="15" max="16" width="3.85546875" customWidth="1"/>
    <col min="17" max="17" width="4" customWidth="1"/>
    <col min="18" max="18" width="7.28515625" customWidth="1"/>
    <col min="19" max="20" width="3.85546875" customWidth="1"/>
    <col min="21" max="21" width="4.140625" customWidth="1"/>
    <col min="22" max="22" width="6.7109375" customWidth="1"/>
  </cols>
  <sheetData>
    <row r="1" spans="1:22" ht="16.5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A2" s="3" t="s">
        <v>1</v>
      </c>
      <c r="B2" s="4" t="s">
        <v>2</v>
      </c>
      <c r="C2" s="5"/>
      <c r="D2" s="5"/>
      <c r="E2" s="6"/>
      <c r="F2" s="3" t="s">
        <v>3</v>
      </c>
      <c r="G2" s="7" t="s">
        <v>4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x14ac:dyDescent="0.25">
      <c r="A3" s="8"/>
      <c r="B3" s="9"/>
      <c r="C3" s="10"/>
      <c r="D3" s="10"/>
      <c r="E3" s="11"/>
      <c r="F3" s="8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5.75" x14ac:dyDescent="0.25">
      <c r="A4" s="8"/>
      <c r="B4" s="12" t="s">
        <v>5</v>
      </c>
      <c r="C4" s="12" t="s">
        <v>6</v>
      </c>
      <c r="D4" s="12" t="s">
        <v>7</v>
      </c>
      <c r="E4" s="13" t="s">
        <v>8</v>
      </c>
      <c r="F4" s="8"/>
      <c r="G4" s="14" t="s">
        <v>9</v>
      </c>
      <c r="H4" s="14"/>
      <c r="I4" s="14"/>
      <c r="J4" s="14"/>
      <c r="K4" s="14"/>
      <c r="L4" s="14"/>
      <c r="M4" s="14"/>
      <c r="N4" s="14"/>
      <c r="O4" s="14" t="s">
        <v>10</v>
      </c>
      <c r="P4" s="14"/>
      <c r="Q4" s="14"/>
      <c r="R4" s="14"/>
      <c r="S4" s="14"/>
      <c r="T4" s="14"/>
      <c r="U4" s="14"/>
      <c r="V4" s="14"/>
    </row>
    <row r="5" spans="1:22" ht="15.75" x14ac:dyDescent="0.25">
      <c r="A5" s="8"/>
      <c r="B5" s="12"/>
      <c r="C5" s="12"/>
      <c r="D5" s="12"/>
      <c r="E5" s="13"/>
      <c r="F5" s="8"/>
      <c r="G5" s="14">
        <v>1</v>
      </c>
      <c r="H5" s="14"/>
      <c r="I5" s="14"/>
      <c r="J5" s="14"/>
      <c r="K5" s="14">
        <v>2</v>
      </c>
      <c r="L5" s="14"/>
      <c r="M5" s="14"/>
      <c r="N5" s="14"/>
      <c r="O5" s="14">
        <v>3</v>
      </c>
      <c r="P5" s="14"/>
      <c r="Q5" s="14"/>
      <c r="R5" s="14"/>
      <c r="S5" s="14">
        <v>4</v>
      </c>
      <c r="T5" s="14"/>
      <c r="U5" s="14"/>
      <c r="V5" s="14"/>
    </row>
    <row r="6" spans="1:22" ht="15.75" x14ac:dyDescent="0.25">
      <c r="A6" s="8"/>
      <c r="B6" s="12"/>
      <c r="C6" s="12"/>
      <c r="D6" s="12"/>
      <c r="E6" s="13"/>
      <c r="F6" s="8"/>
      <c r="G6" s="14">
        <v>15</v>
      </c>
      <c r="H6" s="14"/>
      <c r="I6" s="14"/>
      <c r="J6" s="14"/>
      <c r="K6" s="14">
        <v>15</v>
      </c>
      <c r="L6" s="14"/>
      <c r="M6" s="14"/>
      <c r="N6" s="14"/>
      <c r="O6" s="14">
        <v>15</v>
      </c>
      <c r="P6" s="14"/>
      <c r="Q6" s="14"/>
      <c r="R6" s="14"/>
      <c r="S6" s="14">
        <v>15</v>
      </c>
      <c r="T6" s="14"/>
      <c r="U6" s="14"/>
      <c r="V6" s="14"/>
    </row>
    <row r="7" spans="1:22" ht="32.25" thickBot="1" x14ac:dyDescent="0.3">
      <c r="A7" s="8"/>
      <c r="B7" s="15"/>
      <c r="C7" s="15"/>
      <c r="D7" s="15"/>
      <c r="E7" s="16"/>
      <c r="F7" s="17"/>
      <c r="G7" s="18" t="s">
        <v>11</v>
      </c>
      <c r="H7" s="18" t="s">
        <v>12</v>
      </c>
      <c r="I7" s="18" t="s">
        <v>13</v>
      </c>
      <c r="J7" s="18" t="s">
        <v>14</v>
      </c>
      <c r="K7" s="18" t="s">
        <v>11</v>
      </c>
      <c r="L7" s="18" t="s">
        <v>12</v>
      </c>
      <c r="M7" s="18" t="s">
        <v>13</v>
      </c>
      <c r="N7" s="18" t="s">
        <v>14</v>
      </c>
      <c r="O7" s="18" t="s">
        <v>11</v>
      </c>
      <c r="P7" s="18" t="s">
        <v>12</v>
      </c>
      <c r="Q7" s="18" t="s">
        <v>13</v>
      </c>
      <c r="R7" s="18" t="s">
        <v>14</v>
      </c>
      <c r="S7" s="18" t="s">
        <v>11</v>
      </c>
      <c r="T7" s="18" t="s">
        <v>12</v>
      </c>
      <c r="U7" s="18" t="s">
        <v>13</v>
      </c>
      <c r="V7" s="18" t="s">
        <v>14</v>
      </c>
    </row>
    <row r="8" spans="1:22" ht="15.75" x14ac:dyDescent="0.25">
      <c r="A8" s="19" t="s">
        <v>15</v>
      </c>
      <c r="B8" s="19"/>
      <c r="C8" s="19"/>
      <c r="D8" s="19"/>
      <c r="E8" s="20">
        <v>14</v>
      </c>
      <c r="F8" s="21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22" ht="31.5" x14ac:dyDescent="0.25">
      <c r="A9" s="23" t="s">
        <v>16</v>
      </c>
      <c r="B9" s="24">
        <f>C9+D9</f>
        <v>42</v>
      </c>
      <c r="C9" s="24">
        <v>28</v>
      </c>
      <c r="D9" s="24">
        <v>14</v>
      </c>
      <c r="E9" s="24">
        <v>4</v>
      </c>
      <c r="F9" s="25"/>
      <c r="G9" s="24">
        <v>2</v>
      </c>
      <c r="H9" s="24">
        <v>1</v>
      </c>
      <c r="I9" s="24" t="s">
        <v>12</v>
      </c>
      <c r="J9" s="24">
        <v>4</v>
      </c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5.75" x14ac:dyDescent="0.25">
      <c r="A10" s="26" t="s">
        <v>17</v>
      </c>
      <c r="B10" s="24">
        <f>C10+D10</f>
        <v>28</v>
      </c>
      <c r="C10" s="24">
        <v>28</v>
      </c>
      <c r="D10" s="24">
        <f t="shared" ref="D10:D11" si="0">(H10+L10+P10+T10)*15</f>
        <v>0</v>
      </c>
      <c r="E10" s="27">
        <f>+J10+N10+R10+V10</f>
        <v>3</v>
      </c>
      <c r="F10" s="25"/>
      <c r="G10" s="28">
        <v>2</v>
      </c>
      <c r="H10" s="28">
        <v>0</v>
      </c>
      <c r="I10" s="28" t="s">
        <v>18</v>
      </c>
      <c r="J10" s="28">
        <v>3</v>
      </c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</row>
    <row r="11" spans="1:22" ht="15.75" x14ac:dyDescent="0.25">
      <c r="A11" s="26" t="s">
        <v>19</v>
      </c>
      <c r="B11" s="24">
        <f>C11+D11</f>
        <v>28</v>
      </c>
      <c r="C11" s="24">
        <v>28</v>
      </c>
      <c r="D11" s="24">
        <f t="shared" si="0"/>
        <v>0</v>
      </c>
      <c r="E11" s="27">
        <f>+J11+N11+R11+V11</f>
        <v>2</v>
      </c>
      <c r="F11" s="25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>
        <v>2</v>
      </c>
      <c r="T11" s="24">
        <v>0</v>
      </c>
      <c r="U11" s="24" t="s">
        <v>18</v>
      </c>
      <c r="V11" s="24">
        <v>2</v>
      </c>
    </row>
    <row r="12" spans="1:22" ht="15.75" x14ac:dyDescent="0.25">
      <c r="A12" s="26" t="s">
        <v>20</v>
      </c>
      <c r="B12" s="24">
        <f>C12+D12</f>
        <v>56</v>
      </c>
      <c r="C12" s="24">
        <v>28</v>
      </c>
      <c r="D12" s="24">
        <v>28</v>
      </c>
      <c r="E12" s="27">
        <f>+J12+N12+R12+V12</f>
        <v>5</v>
      </c>
      <c r="F12" s="25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>
        <v>2</v>
      </c>
      <c r="T12" s="24">
        <v>2</v>
      </c>
      <c r="U12" s="24" t="s">
        <v>18</v>
      </c>
      <c r="V12" s="24">
        <v>5</v>
      </c>
    </row>
    <row r="13" spans="1:22" ht="15.75" x14ac:dyDescent="0.25">
      <c r="A13" s="29" t="s">
        <v>21</v>
      </c>
      <c r="B13" s="30"/>
      <c r="C13" s="30"/>
      <c r="D13" s="31"/>
      <c r="E13" s="27">
        <f>SUM(E14:E16)</f>
        <v>15</v>
      </c>
      <c r="F13" s="32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</row>
    <row r="14" spans="1:22" ht="15.75" x14ac:dyDescent="0.25">
      <c r="A14" s="23" t="s">
        <v>22</v>
      </c>
      <c r="B14" s="24">
        <f>SUM(C14:D14)</f>
        <v>56</v>
      </c>
      <c r="C14" s="24">
        <v>28</v>
      </c>
      <c r="D14" s="24">
        <v>28</v>
      </c>
      <c r="E14" s="27">
        <f>+J14+N14+R14+V14</f>
        <v>5</v>
      </c>
      <c r="F14" s="32"/>
      <c r="G14" s="24">
        <v>2</v>
      </c>
      <c r="H14" s="24">
        <v>2</v>
      </c>
      <c r="I14" s="24" t="s">
        <v>18</v>
      </c>
      <c r="J14" s="24">
        <v>5</v>
      </c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</row>
    <row r="15" spans="1:22" ht="15.75" x14ac:dyDescent="0.25">
      <c r="A15" s="23" t="s">
        <v>23</v>
      </c>
      <c r="B15" s="24">
        <f>SUM(C15:D15)</f>
        <v>56</v>
      </c>
      <c r="C15" s="24">
        <v>28</v>
      </c>
      <c r="D15" s="24">
        <v>28</v>
      </c>
      <c r="E15" s="27">
        <f>+J15+N15+R15+V15</f>
        <v>5</v>
      </c>
      <c r="F15" s="32"/>
      <c r="G15" s="24"/>
      <c r="H15" s="24"/>
      <c r="I15" s="24"/>
      <c r="J15" s="24"/>
      <c r="K15" s="24">
        <v>2</v>
      </c>
      <c r="L15" s="24">
        <v>2</v>
      </c>
      <c r="M15" s="24" t="s">
        <v>18</v>
      </c>
      <c r="N15" s="24">
        <v>5</v>
      </c>
      <c r="O15" s="24"/>
      <c r="P15" s="24"/>
      <c r="Q15" s="24"/>
      <c r="R15" s="24"/>
      <c r="S15" s="24"/>
      <c r="T15" s="24"/>
      <c r="U15" s="24"/>
      <c r="V15" s="24"/>
    </row>
    <row r="16" spans="1:22" ht="15.75" x14ac:dyDescent="0.25">
      <c r="A16" s="26" t="s">
        <v>24</v>
      </c>
      <c r="B16" s="24">
        <f>SUM(C16:D16)</f>
        <v>42</v>
      </c>
      <c r="C16" s="24">
        <v>28</v>
      </c>
      <c r="D16" s="24">
        <v>14</v>
      </c>
      <c r="E16" s="27">
        <f>+J16+N16+R16+V16</f>
        <v>5</v>
      </c>
      <c r="F16" s="32"/>
      <c r="G16" s="24"/>
      <c r="H16" s="24"/>
      <c r="I16" s="24"/>
      <c r="J16" s="24"/>
      <c r="K16" s="24"/>
      <c r="L16" s="24"/>
      <c r="M16" s="24"/>
      <c r="N16" s="24"/>
      <c r="O16" s="24">
        <v>2</v>
      </c>
      <c r="P16" s="24">
        <v>1</v>
      </c>
      <c r="Q16" s="24" t="s">
        <v>18</v>
      </c>
      <c r="R16" s="24">
        <v>5</v>
      </c>
      <c r="S16" s="24"/>
      <c r="T16" s="24"/>
      <c r="U16" s="24"/>
      <c r="V16" s="24"/>
    </row>
    <row r="17" spans="1:22" ht="15.75" x14ac:dyDescent="0.25">
      <c r="A17" s="29" t="s">
        <v>25</v>
      </c>
      <c r="B17" s="30"/>
      <c r="C17" s="30"/>
      <c r="D17" s="31"/>
      <c r="E17" s="27">
        <f>SUM(E18:E22)</f>
        <v>14</v>
      </c>
      <c r="F17" s="32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</row>
    <row r="18" spans="1:22" ht="15.75" x14ac:dyDescent="0.25">
      <c r="A18" s="23" t="s">
        <v>26</v>
      </c>
      <c r="B18" s="24">
        <f>SUM(C18:D18)</f>
        <v>42</v>
      </c>
      <c r="C18" s="24">
        <v>14</v>
      </c>
      <c r="D18" s="24">
        <v>28</v>
      </c>
      <c r="E18" s="27">
        <f>+J18+N18+R18+V18</f>
        <v>3</v>
      </c>
      <c r="F18" s="32"/>
      <c r="G18" s="23"/>
      <c r="H18" s="23"/>
      <c r="I18" s="23"/>
      <c r="J18" s="23"/>
      <c r="K18" s="24">
        <v>1</v>
      </c>
      <c r="L18" s="24">
        <v>2</v>
      </c>
      <c r="M18" s="24" t="s">
        <v>12</v>
      </c>
      <c r="N18" s="24">
        <v>3</v>
      </c>
      <c r="O18" s="24"/>
      <c r="P18" s="24"/>
      <c r="Q18" s="24"/>
      <c r="R18" s="24"/>
      <c r="S18" s="24"/>
      <c r="T18" s="24"/>
      <c r="U18" s="24"/>
      <c r="V18" s="24"/>
    </row>
    <row r="19" spans="1:22" ht="15.75" x14ac:dyDescent="0.25">
      <c r="A19" s="26" t="s">
        <v>27</v>
      </c>
      <c r="B19" s="24">
        <f>SUM(C19:D19)</f>
        <v>28</v>
      </c>
      <c r="C19" s="24">
        <v>28</v>
      </c>
      <c r="D19" s="24">
        <f t="shared" ref="C19:D21" si="1">(H19+L19+P19+T19)*15</f>
        <v>0</v>
      </c>
      <c r="E19" s="27">
        <f>+J19+N19+R19+V19</f>
        <v>2</v>
      </c>
      <c r="F19" s="32"/>
      <c r="G19" s="28"/>
      <c r="H19" s="28"/>
      <c r="I19" s="28"/>
      <c r="J19" s="28"/>
      <c r="K19" s="24"/>
      <c r="L19" s="24"/>
      <c r="M19" s="24"/>
      <c r="N19" s="24"/>
      <c r="O19" s="28"/>
      <c r="P19" s="28"/>
      <c r="Q19" s="28"/>
      <c r="R19" s="28"/>
      <c r="S19" s="24">
        <v>2</v>
      </c>
      <c r="T19" s="24">
        <v>0</v>
      </c>
      <c r="U19" s="24" t="s">
        <v>18</v>
      </c>
      <c r="V19" s="24">
        <v>2</v>
      </c>
    </row>
    <row r="20" spans="1:22" ht="15.75" x14ac:dyDescent="0.25">
      <c r="A20" s="23" t="s">
        <v>28</v>
      </c>
      <c r="B20" s="24">
        <f>SUM(C20:D20)</f>
        <v>28</v>
      </c>
      <c r="C20" s="24">
        <v>28</v>
      </c>
      <c r="D20" s="24">
        <f t="shared" si="1"/>
        <v>0</v>
      </c>
      <c r="E20" s="27">
        <f>+J20+N20+R20+V20</f>
        <v>3</v>
      </c>
      <c r="F20" s="32"/>
      <c r="G20" s="24"/>
      <c r="H20" s="24"/>
      <c r="I20" s="24"/>
      <c r="J20" s="24"/>
      <c r="K20" s="24"/>
      <c r="L20" s="24"/>
      <c r="M20" s="24"/>
      <c r="N20" s="24"/>
      <c r="O20" s="24">
        <v>2</v>
      </c>
      <c r="P20" s="24">
        <v>0</v>
      </c>
      <c r="Q20" s="24" t="s">
        <v>18</v>
      </c>
      <c r="R20" s="24">
        <v>3</v>
      </c>
      <c r="S20" s="24"/>
      <c r="T20" s="24"/>
      <c r="U20" s="24"/>
      <c r="V20" s="24"/>
    </row>
    <row r="21" spans="1:22" ht="15.75" x14ac:dyDescent="0.25">
      <c r="A21" s="26" t="s">
        <v>29</v>
      </c>
      <c r="B21" s="24">
        <f>SUM(C21:D21)</f>
        <v>28</v>
      </c>
      <c r="C21" s="24">
        <f t="shared" si="1"/>
        <v>0</v>
      </c>
      <c r="D21" s="24">
        <v>28</v>
      </c>
      <c r="E21" s="27">
        <f>+J21+N21+R21+V21</f>
        <v>3</v>
      </c>
      <c r="F21" s="33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>
        <v>0</v>
      </c>
      <c r="T21" s="24">
        <v>2</v>
      </c>
      <c r="U21" s="24" t="s">
        <v>12</v>
      </c>
      <c r="V21" s="24">
        <v>3</v>
      </c>
    </row>
    <row r="22" spans="1:22" ht="31.5" x14ac:dyDescent="0.25">
      <c r="A22" s="34" t="s">
        <v>30</v>
      </c>
      <c r="B22" s="24">
        <f>SUM(C22:D22)</f>
        <v>28</v>
      </c>
      <c r="C22" s="24">
        <v>14</v>
      </c>
      <c r="D22" s="24">
        <v>14</v>
      </c>
      <c r="E22" s="27">
        <f>+J22+N22+R22+V22</f>
        <v>3</v>
      </c>
      <c r="F22" s="32"/>
      <c r="G22" s="28"/>
      <c r="H22" s="28"/>
      <c r="I22" s="28"/>
      <c r="J22" s="28"/>
      <c r="K22" s="24"/>
      <c r="L22" s="24"/>
      <c r="M22" s="24"/>
      <c r="N22" s="24"/>
      <c r="O22" s="28">
        <v>1</v>
      </c>
      <c r="P22" s="28">
        <v>1</v>
      </c>
      <c r="Q22" s="28" t="s">
        <v>12</v>
      </c>
      <c r="R22" s="28">
        <v>3</v>
      </c>
      <c r="S22" s="24"/>
      <c r="T22" s="24"/>
      <c r="U22" s="24"/>
      <c r="V22" s="24"/>
    </row>
    <row r="23" spans="1:22" ht="15.75" x14ac:dyDescent="0.25">
      <c r="A23" s="29" t="s">
        <v>31</v>
      </c>
      <c r="B23" s="30"/>
      <c r="C23" s="30"/>
      <c r="D23" s="31"/>
      <c r="E23" s="27">
        <f>SUM(E24:E29)</f>
        <v>18</v>
      </c>
      <c r="F23" s="33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</row>
    <row r="24" spans="1:22" ht="15.75" x14ac:dyDescent="0.25">
      <c r="A24" s="23" t="s">
        <v>32</v>
      </c>
      <c r="B24" s="24">
        <f t="shared" ref="B24:B29" si="2">SUM(C24:D24)</f>
        <v>28</v>
      </c>
      <c r="C24" s="24">
        <v>28</v>
      </c>
      <c r="D24" s="24">
        <f t="shared" ref="D24:D28" si="3">(H24+L24+P24+T24)*15</f>
        <v>0</v>
      </c>
      <c r="E24" s="27">
        <f t="shared" ref="E24:E29" si="4">+J24+N24+R24+V24</f>
        <v>3</v>
      </c>
      <c r="F24" s="33"/>
      <c r="G24" s="24">
        <v>2</v>
      </c>
      <c r="H24" s="24">
        <v>0</v>
      </c>
      <c r="I24" s="24" t="s">
        <v>18</v>
      </c>
      <c r="J24" s="24">
        <v>3</v>
      </c>
      <c r="K24" s="35"/>
      <c r="L24" s="35"/>
      <c r="M24" s="35"/>
      <c r="N24" s="35"/>
      <c r="O24" s="28"/>
      <c r="P24" s="28"/>
      <c r="Q24" s="28"/>
      <c r="R24" s="28"/>
      <c r="S24" s="24"/>
      <c r="T24" s="24"/>
      <c r="U24" s="24"/>
      <c r="V24" s="24"/>
    </row>
    <row r="25" spans="1:22" ht="15.75" x14ac:dyDescent="0.25">
      <c r="A25" s="23" t="s">
        <v>33</v>
      </c>
      <c r="B25" s="24">
        <f t="shared" si="2"/>
        <v>56</v>
      </c>
      <c r="C25" s="24">
        <v>28</v>
      </c>
      <c r="D25" s="24">
        <v>28</v>
      </c>
      <c r="E25" s="27">
        <f t="shared" si="4"/>
        <v>4</v>
      </c>
      <c r="F25" s="33"/>
      <c r="G25" s="24"/>
      <c r="H25" s="24"/>
      <c r="I25" s="24"/>
      <c r="J25" s="24"/>
      <c r="K25" s="24">
        <v>2</v>
      </c>
      <c r="L25" s="24">
        <v>2</v>
      </c>
      <c r="M25" s="24" t="s">
        <v>18</v>
      </c>
      <c r="N25" s="24">
        <v>4</v>
      </c>
      <c r="O25" s="28"/>
      <c r="P25" s="28"/>
      <c r="Q25" s="28"/>
      <c r="R25" s="28"/>
      <c r="S25" s="24"/>
      <c r="T25" s="24"/>
      <c r="U25" s="24"/>
      <c r="V25" s="24"/>
    </row>
    <row r="26" spans="1:22" ht="15.75" x14ac:dyDescent="0.25">
      <c r="A26" s="23" t="s">
        <v>34</v>
      </c>
      <c r="B26" s="24">
        <f t="shared" si="2"/>
        <v>28</v>
      </c>
      <c r="C26" s="24">
        <v>28</v>
      </c>
      <c r="D26" s="24">
        <f t="shared" si="3"/>
        <v>0</v>
      </c>
      <c r="E26" s="27">
        <v>3</v>
      </c>
      <c r="F26" s="33"/>
      <c r="G26" s="24">
        <v>2</v>
      </c>
      <c r="H26" s="24">
        <v>0</v>
      </c>
      <c r="I26" s="24" t="s">
        <v>18</v>
      </c>
      <c r="J26" s="24">
        <v>3</v>
      </c>
      <c r="K26" s="24"/>
      <c r="L26" s="24"/>
      <c r="M26" s="24"/>
      <c r="N26" s="24"/>
      <c r="O26" s="28"/>
      <c r="P26" s="28"/>
      <c r="Q26" s="28"/>
      <c r="R26" s="28"/>
      <c r="S26" s="24"/>
      <c r="T26" s="24"/>
      <c r="U26" s="24"/>
      <c r="V26" s="24"/>
    </row>
    <row r="27" spans="1:22" ht="15.75" x14ac:dyDescent="0.25">
      <c r="A27" s="23" t="s">
        <v>35</v>
      </c>
      <c r="B27" s="24">
        <f t="shared" si="2"/>
        <v>28</v>
      </c>
      <c r="C27" s="24">
        <v>28</v>
      </c>
      <c r="D27" s="24">
        <f t="shared" si="3"/>
        <v>0</v>
      </c>
      <c r="E27" s="27">
        <v>3</v>
      </c>
      <c r="F27" s="33"/>
      <c r="G27" s="24">
        <v>2</v>
      </c>
      <c r="H27" s="24">
        <v>0</v>
      </c>
      <c r="I27" s="24" t="s">
        <v>18</v>
      </c>
      <c r="J27" s="24">
        <v>3</v>
      </c>
      <c r="K27" s="24"/>
      <c r="L27" s="24"/>
      <c r="M27" s="24"/>
      <c r="N27" s="24"/>
      <c r="O27" s="28"/>
      <c r="P27" s="28"/>
      <c r="Q27" s="28"/>
      <c r="R27" s="28"/>
      <c r="S27" s="24"/>
      <c r="T27" s="24"/>
      <c r="U27" s="24"/>
      <c r="V27" s="24"/>
    </row>
    <row r="28" spans="1:22" ht="15.75" x14ac:dyDescent="0.25">
      <c r="A28" s="23" t="s">
        <v>36</v>
      </c>
      <c r="B28" s="24">
        <f t="shared" si="2"/>
        <v>28</v>
      </c>
      <c r="C28" s="24">
        <v>28</v>
      </c>
      <c r="D28" s="24">
        <f t="shared" si="3"/>
        <v>0</v>
      </c>
      <c r="E28" s="27">
        <f t="shared" si="4"/>
        <v>2</v>
      </c>
      <c r="F28" s="33"/>
      <c r="G28" s="24">
        <v>2</v>
      </c>
      <c r="H28" s="24">
        <v>0</v>
      </c>
      <c r="I28" s="24" t="s">
        <v>18</v>
      </c>
      <c r="J28" s="24">
        <v>2</v>
      </c>
      <c r="K28" s="24"/>
      <c r="L28" s="24"/>
      <c r="M28" s="24"/>
      <c r="N28" s="24"/>
      <c r="O28" s="28"/>
      <c r="P28" s="28"/>
      <c r="Q28" s="28"/>
      <c r="R28" s="28"/>
      <c r="S28" s="24"/>
      <c r="T28" s="24"/>
      <c r="U28" s="24"/>
      <c r="V28" s="24"/>
    </row>
    <row r="29" spans="1:22" ht="15.75" x14ac:dyDescent="0.25">
      <c r="A29" s="26" t="s">
        <v>37</v>
      </c>
      <c r="B29" s="24">
        <f t="shared" si="2"/>
        <v>28</v>
      </c>
      <c r="C29" s="24">
        <v>14</v>
      </c>
      <c r="D29" s="24">
        <v>14</v>
      </c>
      <c r="E29" s="27">
        <f t="shared" si="4"/>
        <v>3</v>
      </c>
      <c r="F29" s="33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>
        <v>1</v>
      </c>
      <c r="T29" s="24">
        <v>1</v>
      </c>
      <c r="U29" s="24" t="s">
        <v>38</v>
      </c>
      <c r="V29" s="24">
        <v>3</v>
      </c>
    </row>
    <row r="30" spans="1:22" ht="15.75" x14ac:dyDescent="0.25">
      <c r="A30" s="29" t="s">
        <v>39</v>
      </c>
      <c r="B30" s="30"/>
      <c r="C30" s="30"/>
      <c r="D30" s="31"/>
      <c r="E30" s="27">
        <f>SUM(E31:E34)</f>
        <v>15</v>
      </c>
      <c r="F30" s="33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</row>
    <row r="31" spans="1:22" ht="15.75" x14ac:dyDescent="0.25">
      <c r="A31" s="23" t="s">
        <v>40</v>
      </c>
      <c r="B31" s="24">
        <f>SUM(C31:D31)</f>
        <v>56</v>
      </c>
      <c r="C31" s="24">
        <v>28</v>
      </c>
      <c r="D31" s="24">
        <v>28</v>
      </c>
      <c r="E31" s="27">
        <f>+J31+N31+R31+V31</f>
        <v>5</v>
      </c>
      <c r="F31" s="33"/>
      <c r="G31" s="24"/>
      <c r="H31" s="24"/>
      <c r="I31" s="24"/>
      <c r="J31" s="24"/>
      <c r="K31" s="24">
        <v>2</v>
      </c>
      <c r="L31" s="24">
        <v>2</v>
      </c>
      <c r="M31" s="24" t="s">
        <v>18</v>
      </c>
      <c r="N31" s="24">
        <v>5</v>
      </c>
      <c r="O31" s="28"/>
      <c r="P31" s="28"/>
      <c r="Q31" s="28"/>
      <c r="R31" s="28"/>
      <c r="S31" s="24"/>
      <c r="T31" s="24"/>
      <c r="U31" s="24"/>
      <c r="V31" s="24"/>
    </row>
    <row r="32" spans="1:22" ht="15.75" x14ac:dyDescent="0.25">
      <c r="A32" s="36" t="s">
        <v>41</v>
      </c>
      <c r="B32" s="24">
        <f>SUM(C32:D32)</f>
        <v>28</v>
      </c>
      <c r="C32" s="24">
        <f t="shared" ref="C32:D34" si="5">(G32+K32+O32+S32)*15</f>
        <v>0</v>
      </c>
      <c r="D32" s="24">
        <v>28</v>
      </c>
      <c r="E32" s="27">
        <f>+J32+N32+R32+V32</f>
        <v>3</v>
      </c>
      <c r="F32" s="33"/>
      <c r="G32" s="24"/>
      <c r="H32" s="24"/>
      <c r="I32" s="24"/>
      <c r="J32" s="24"/>
      <c r="K32" s="24">
        <v>0</v>
      </c>
      <c r="L32" s="24">
        <v>2</v>
      </c>
      <c r="M32" s="24" t="s">
        <v>12</v>
      </c>
      <c r="N32" s="24">
        <v>3</v>
      </c>
      <c r="O32" s="28"/>
      <c r="P32" s="28"/>
      <c r="Q32" s="28"/>
      <c r="R32" s="28"/>
      <c r="S32" s="24"/>
      <c r="T32" s="24"/>
      <c r="U32" s="24"/>
      <c r="V32" s="24"/>
    </row>
    <row r="33" spans="1:22" ht="31.5" x14ac:dyDescent="0.25">
      <c r="A33" s="23" t="s">
        <v>42</v>
      </c>
      <c r="B33" s="24">
        <f>SUM(C33:D33)</f>
        <v>42</v>
      </c>
      <c r="C33" s="24">
        <v>28</v>
      </c>
      <c r="D33" s="24">
        <v>14</v>
      </c>
      <c r="E33" s="27">
        <f>+J33+N33+R33+V33</f>
        <v>4</v>
      </c>
      <c r="F33" s="33"/>
      <c r="G33" s="24"/>
      <c r="H33" s="24"/>
      <c r="I33" s="24"/>
      <c r="J33" s="24"/>
      <c r="K33" s="24"/>
      <c r="L33" s="24"/>
      <c r="M33" s="24"/>
      <c r="N33" s="24"/>
      <c r="O33" s="24">
        <v>2</v>
      </c>
      <c r="P33" s="24">
        <v>1</v>
      </c>
      <c r="Q33" s="24" t="s">
        <v>12</v>
      </c>
      <c r="R33" s="24">
        <v>4</v>
      </c>
      <c r="S33" s="35"/>
      <c r="T33" s="35"/>
      <c r="U33" s="35"/>
      <c r="V33" s="35"/>
    </row>
    <row r="34" spans="1:22" ht="15.75" x14ac:dyDescent="0.25">
      <c r="A34" s="26" t="s">
        <v>43</v>
      </c>
      <c r="B34" s="24">
        <f>SUM(C34:D34)</f>
        <v>28</v>
      </c>
      <c r="C34" s="24">
        <v>28</v>
      </c>
      <c r="D34" s="24">
        <f t="shared" si="5"/>
        <v>0</v>
      </c>
      <c r="E34" s="27">
        <f>+J34+N34+R34+V34</f>
        <v>3</v>
      </c>
      <c r="F34" s="33"/>
      <c r="G34" s="28"/>
      <c r="H34" s="28"/>
      <c r="I34" s="28"/>
      <c r="J34" s="28"/>
      <c r="K34" s="24"/>
      <c r="L34" s="24"/>
      <c r="M34" s="24"/>
      <c r="N34" s="24"/>
      <c r="O34" s="28"/>
      <c r="P34" s="28"/>
      <c r="Q34" s="28"/>
      <c r="R34" s="28"/>
      <c r="S34" s="24">
        <v>2</v>
      </c>
      <c r="T34" s="24">
        <v>0</v>
      </c>
      <c r="U34" s="24" t="s">
        <v>18</v>
      </c>
      <c r="V34" s="24">
        <v>3</v>
      </c>
    </row>
    <row r="35" spans="1:22" ht="15.75" x14ac:dyDescent="0.25">
      <c r="A35" s="29" t="s">
        <v>44</v>
      </c>
      <c r="B35" s="30"/>
      <c r="C35" s="30"/>
      <c r="D35" s="31"/>
      <c r="E35" s="27">
        <f>SUM(E36:E37)</f>
        <v>5</v>
      </c>
      <c r="F35" s="33"/>
      <c r="G35" s="28"/>
      <c r="H35" s="28"/>
      <c r="I35" s="28"/>
      <c r="J35" s="28"/>
      <c r="K35" s="24"/>
      <c r="L35" s="24"/>
      <c r="M35" s="24"/>
      <c r="N35" s="24"/>
      <c r="O35" s="28"/>
      <c r="P35" s="28"/>
      <c r="Q35" s="28"/>
      <c r="R35" s="28"/>
      <c r="S35" s="24"/>
      <c r="T35" s="24"/>
      <c r="U35" s="24"/>
      <c r="V35" s="24"/>
    </row>
    <row r="36" spans="1:22" ht="15.75" x14ac:dyDescent="0.25">
      <c r="A36" s="26" t="s">
        <v>45</v>
      </c>
      <c r="B36" s="24">
        <f>SUM(C36:D36)</f>
        <v>28</v>
      </c>
      <c r="C36" s="24">
        <f>(G36+K36+O36+S36)*15</f>
        <v>0</v>
      </c>
      <c r="D36" s="24">
        <v>28</v>
      </c>
      <c r="E36" s="27">
        <f>+J36+N36+R36+V36</f>
        <v>2</v>
      </c>
      <c r="F36" s="33"/>
      <c r="G36" s="28"/>
      <c r="H36" s="28"/>
      <c r="I36" s="28"/>
      <c r="J36" s="28"/>
      <c r="K36" s="24"/>
      <c r="L36" s="24"/>
      <c r="M36" s="24"/>
      <c r="N36" s="24"/>
      <c r="O36" s="28"/>
      <c r="P36" s="28"/>
      <c r="Q36" s="28"/>
      <c r="R36" s="28"/>
      <c r="S36" s="24">
        <v>0</v>
      </c>
      <c r="T36" s="24">
        <v>2</v>
      </c>
      <c r="U36" s="24" t="s">
        <v>12</v>
      </c>
      <c r="V36" s="24">
        <v>2</v>
      </c>
    </row>
    <row r="37" spans="1:22" ht="15.75" x14ac:dyDescent="0.25">
      <c r="A37" s="26" t="s">
        <v>46</v>
      </c>
      <c r="B37" s="24">
        <f>SUM(C37:D37)</f>
        <v>42</v>
      </c>
      <c r="C37" s="24">
        <v>28</v>
      </c>
      <c r="D37" s="24">
        <v>14</v>
      </c>
      <c r="E37" s="27">
        <f>+J37+N37+R37+V37</f>
        <v>3</v>
      </c>
      <c r="F37" s="33"/>
      <c r="G37" s="24"/>
      <c r="H37" s="24"/>
      <c r="I37" s="24"/>
      <c r="J37" s="24"/>
      <c r="K37" s="24">
        <v>2</v>
      </c>
      <c r="L37" s="24">
        <v>1</v>
      </c>
      <c r="M37" s="24" t="s">
        <v>12</v>
      </c>
      <c r="N37" s="24">
        <v>3</v>
      </c>
      <c r="O37" s="28"/>
      <c r="P37" s="28"/>
      <c r="Q37" s="28"/>
      <c r="R37" s="28"/>
      <c r="S37" s="24"/>
      <c r="T37" s="24"/>
      <c r="U37" s="24"/>
      <c r="V37" s="24"/>
    </row>
    <row r="38" spans="1:22" ht="15.75" x14ac:dyDescent="0.25">
      <c r="A38" s="29" t="s">
        <v>47</v>
      </c>
      <c r="B38" s="30"/>
      <c r="C38" s="30"/>
      <c r="D38" s="31"/>
      <c r="E38" s="27">
        <f>SUM(E39:E40)</f>
        <v>5</v>
      </c>
      <c r="F38" s="33"/>
      <c r="G38" s="28"/>
      <c r="H38" s="28"/>
      <c r="I38" s="28"/>
      <c r="J38" s="28"/>
      <c r="K38" s="24"/>
      <c r="L38" s="24"/>
      <c r="M38" s="24"/>
      <c r="N38" s="24"/>
      <c r="O38" s="28"/>
      <c r="P38" s="28"/>
      <c r="Q38" s="28"/>
      <c r="R38" s="28"/>
      <c r="S38" s="24"/>
      <c r="T38" s="24"/>
      <c r="U38" s="24"/>
      <c r="V38" s="24"/>
    </row>
    <row r="39" spans="1:22" ht="15.75" x14ac:dyDescent="0.25">
      <c r="A39" s="36" t="s">
        <v>48</v>
      </c>
      <c r="B39" s="24">
        <f>SUM(C39:D39)</f>
        <v>28</v>
      </c>
      <c r="C39" s="24">
        <v>28</v>
      </c>
      <c r="D39" s="24">
        <f>(H39+L39+P39+T39)*15</f>
        <v>0</v>
      </c>
      <c r="E39" s="27">
        <f>+J39+N39+R39+V39</f>
        <v>2</v>
      </c>
      <c r="F39" s="33"/>
      <c r="G39" s="24"/>
      <c r="H39" s="24"/>
      <c r="I39" s="24"/>
      <c r="J39" s="24"/>
      <c r="K39" s="24"/>
      <c r="L39" s="24"/>
      <c r="M39" s="24"/>
      <c r="N39" s="24"/>
      <c r="O39" s="28">
        <v>2</v>
      </c>
      <c r="P39" s="28">
        <v>0</v>
      </c>
      <c r="Q39" s="28" t="s">
        <v>18</v>
      </c>
      <c r="R39" s="28">
        <v>2</v>
      </c>
      <c r="S39" s="24"/>
      <c r="T39" s="24"/>
      <c r="U39" s="24"/>
      <c r="V39" s="24"/>
    </row>
    <row r="40" spans="1:22" ht="15.75" x14ac:dyDescent="0.25">
      <c r="A40" s="23" t="s">
        <v>49</v>
      </c>
      <c r="B40" s="24">
        <f>SUM(C40:D40)</f>
        <v>28</v>
      </c>
      <c r="C40" s="24">
        <v>28</v>
      </c>
      <c r="D40" s="24">
        <f>(H40+L40+P40+T40)*15</f>
        <v>0</v>
      </c>
      <c r="E40" s="27">
        <f>+J40+N40+R40+V40</f>
        <v>3</v>
      </c>
      <c r="F40" s="33"/>
      <c r="G40" s="24">
        <v>2</v>
      </c>
      <c r="H40" s="24">
        <v>0</v>
      </c>
      <c r="I40" s="24" t="s">
        <v>18</v>
      </c>
      <c r="J40" s="24">
        <v>3</v>
      </c>
      <c r="K40" s="24"/>
      <c r="L40" s="24"/>
      <c r="M40" s="24"/>
      <c r="N40" s="24"/>
      <c r="O40" s="28"/>
      <c r="P40" s="28"/>
      <c r="Q40" s="28"/>
      <c r="R40" s="28"/>
      <c r="S40" s="24"/>
      <c r="T40" s="24"/>
      <c r="U40" s="24"/>
      <c r="V40" s="24"/>
    </row>
    <row r="41" spans="1:22" ht="15.75" x14ac:dyDescent="0.25">
      <c r="A41" s="37" t="s">
        <v>50</v>
      </c>
      <c r="B41" s="27">
        <f>SUM(B9:B40)</f>
        <v>938</v>
      </c>
      <c r="C41" s="27">
        <f>SUM(C9:C40)</f>
        <v>602</v>
      </c>
      <c r="D41" s="27">
        <f>SUM(D9:D40)</f>
        <v>336</v>
      </c>
      <c r="E41" s="27">
        <v>86</v>
      </c>
      <c r="F41" s="25"/>
      <c r="G41" s="27">
        <f>SUM(G9:G40)</f>
        <v>16</v>
      </c>
      <c r="H41" s="27">
        <f>SUM(H9:H40)</f>
        <v>3</v>
      </c>
      <c r="I41" s="27"/>
      <c r="J41" s="27">
        <v>26</v>
      </c>
      <c r="K41" s="27">
        <f>SUM(K9:K40)</f>
        <v>9</v>
      </c>
      <c r="L41" s="27">
        <f>SUM(L9:L40)</f>
        <v>11</v>
      </c>
      <c r="M41" s="27"/>
      <c r="N41" s="27">
        <f>SUM(N9:N40)</f>
        <v>23</v>
      </c>
      <c r="O41" s="27">
        <f>SUM(O9:O40)</f>
        <v>9</v>
      </c>
      <c r="P41" s="27">
        <f>SUM(P9:P40)</f>
        <v>3</v>
      </c>
      <c r="Q41" s="27"/>
      <c r="R41" s="27">
        <f>SUM(R9:R40)</f>
        <v>17</v>
      </c>
      <c r="S41" s="27">
        <f>SUM(S9:S40)</f>
        <v>9</v>
      </c>
      <c r="T41" s="27">
        <f>SUM(T9:T40)</f>
        <v>7</v>
      </c>
      <c r="U41" s="27"/>
      <c r="V41" s="27">
        <f>SUM(V9:V40)</f>
        <v>20</v>
      </c>
    </row>
    <row r="42" spans="1:22" ht="15.75" x14ac:dyDescent="0.25">
      <c r="A42" s="38"/>
      <c r="B42" s="38"/>
      <c r="C42" s="38"/>
      <c r="D42" s="38"/>
      <c r="E42" s="39"/>
      <c r="F42" s="40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</row>
    <row r="43" spans="1:22" ht="15.75" x14ac:dyDescent="0.25">
      <c r="A43" s="35" t="s">
        <v>51</v>
      </c>
      <c r="B43" s="41">
        <f t="shared" ref="B43:B53" si="6">C43+D43</f>
        <v>28</v>
      </c>
      <c r="C43" s="42">
        <f t="shared" ref="C43:D53" si="7">(G43+K43+O43+S43)*15</f>
        <v>0</v>
      </c>
      <c r="D43" s="24">
        <v>28</v>
      </c>
      <c r="E43" s="27">
        <f t="shared" ref="E43:E53" si="8">+J43+N43+R43+V43</f>
        <v>3</v>
      </c>
      <c r="F43" s="25"/>
      <c r="G43" s="28"/>
      <c r="H43" s="28"/>
      <c r="I43" s="28"/>
      <c r="J43" s="28"/>
      <c r="K43" s="28">
        <v>0</v>
      </c>
      <c r="L43" s="28">
        <v>2</v>
      </c>
      <c r="M43" s="28" t="s">
        <v>38</v>
      </c>
      <c r="N43" s="28">
        <v>3</v>
      </c>
      <c r="O43" s="28"/>
      <c r="P43" s="28"/>
      <c r="Q43" s="28"/>
      <c r="R43" s="28"/>
      <c r="S43" s="28"/>
      <c r="T43" s="28"/>
      <c r="U43" s="28"/>
      <c r="V43" s="28"/>
    </row>
    <row r="44" spans="1:22" ht="15.75" x14ac:dyDescent="0.25">
      <c r="A44" s="35" t="s">
        <v>52</v>
      </c>
      <c r="B44" s="41">
        <f t="shared" si="6"/>
        <v>28</v>
      </c>
      <c r="C44" s="42">
        <v>28</v>
      </c>
      <c r="D44" s="24">
        <f t="shared" si="7"/>
        <v>0</v>
      </c>
      <c r="E44" s="27">
        <f t="shared" si="8"/>
        <v>3</v>
      </c>
      <c r="F44" s="25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>
        <v>2</v>
      </c>
      <c r="T44" s="24">
        <v>0</v>
      </c>
      <c r="U44" s="24" t="s">
        <v>18</v>
      </c>
      <c r="V44" s="24">
        <v>3</v>
      </c>
    </row>
    <row r="45" spans="1:22" ht="15.75" x14ac:dyDescent="0.25">
      <c r="A45" s="35" t="s">
        <v>53</v>
      </c>
      <c r="B45" s="41">
        <f t="shared" si="6"/>
        <v>28</v>
      </c>
      <c r="C45" s="42">
        <v>28</v>
      </c>
      <c r="D45" s="24">
        <f t="shared" si="7"/>
        <v>0</v>
      </c>
      <c r="E45" s="27">
        <f t="shared" si="8"/>
        <v>4</v>
      </c>
      <c r="F45" s="25"/>
      <c r="G45" s="24"/>
      <c r="H45" s="24"/>
      <c r="I45" s="24"/>
      <c r="J45" s="24"/>
      <c r="K45" s="24"/>
      <c r="L45" s="24"/>
      <c r="M45" s="24"/>
      <c r="N45" s="24"/>
      <c r="O45" s="24">
        <v>2</v>
      </c>
      <c r="P45" s="24">
        <v>0</v>
      </c>
      <c r="Q45" s="24" t="s">
        <v>18</v>
      </c>
      <c r="R45" s="24">
        <v>4</v>
      </c>
      <c r="S45" s="24"/>
      <c r="T45" s="24"/>
      <c r="U45" s="24"/>
      <c r="V45" s="24"/>
    </row>
    <row r="46" spans="1:22" ht="15.75" x14ac:dyDescent="0.25">
      <c r="A46" s="43" t="s">
        <v>54</v>
      </c>
      <c r="B46" s="41">
        <f t="shared" si="6"/>
        <v>28</v>
      </c>
      <c r="C46" s="44">
        <v>0</v>
      </c>
      <c r="D46" s="45">
        <v>28</v>
      </c>
      <c r="E46" s="46">
        <v>1</v>
      </c>
      <c r="F46" s="45"/>
      <c r="G46" s="45">
        <v>0</v>
      </c>
      <c r="H46" s="45">
        <v>2</v>
      </c>
      <c r="I46" s="45" t="s">
        <v>38</v>
      </c>
      <c r="J46" s="45">
        <v>1</v>
      </c>
      <c r="K46" s="47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</row>
    <row r="47" spans="1:22" ht="31.5" x14ac:dyDescent="0.25">
      <c r="A47" s="26" t="s">
        <v>55</v>
      </c>
      <c r="B47" s="41">
        <f t="shared" si="6"/>
        <v>42</v>
      </c>
      <c r="C47" s="42">
        <f t="shared" si="7"/>
        <v>0</v>
      </c>
      <c r="D47" s="45">
        <v>42</v>
      </c>
      <c r="E47" s="27">
        <f t="shared" si="8"/>
        <v>3</v>
      </c>
      <c r="F47" s="25"/>
      <c r="G47" s="28"/>
      <c r="H47" s="28"/>
      <c r="I47" s="28"/>
      <c r="J47" s="28"/>
      <c r="K47" s="28">
        <v>0</v>
      </c>
      <c r="L47" s="28">
        <v>3</v>
      </c>
      <c r="M47" s="28" t="s">
        <v>12</v>
      </c>
      <c r="N47" s="28">
        <v>3</v>
      </c>
      <c r="O47" s="28"/>
      <c r="P47" s="28"/>
      <c r="Q47" s="28"/>
      <c r="R47" s="28"/>
      <c r="S47" s="28"/>
      <c r="T47" s="28"/>
      <c r="U47" s="28"/>
      <c r="V47" s="28"/>
    </row>
    <row r="48" spans="1:22" ht="31.5" x14ac:dyDescent="0.25">
      <c r="A48" s="26" t="s">
        <v>56</v>
      </c>
      <c r="B48" s="41">
        <f t="shared" si="6"/>
        <v>42</v>
      </c>
      <c r="C48" s="42">
        <f t="shared" si="7"/>
        <v>0</v>
      </c>
      <c r="D48" s="45">
        <v>42</v>
      </c>
      <c r="E48" s="27">
        <f t="shared" si="8"/>
        <v>3</v>
      </c>
      <c r="F48" s="25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>
        <v>0</v>
      </c>
      <c r="T48" s="28">
        <v>3</v>
      </c>
      <c r="U48" s="28" t="s">
        <v>12</v>
      </c>
      <c r="V48" s="28">
        <v>3</v>
      </c>
    </row>
    <row r="49" spans="1:22" ht="31.5" x14ac:dyDescent="0.25">
      <c r="A49" s="26" t="s">
        <v>57</v>
      </c>
      <c r="B49" s="41">
        <f t="shared" si="6"/>
        <v>112</v>
      </c>
      <c r="C49" s="42">
        <f t="shared" si="7"/>
        <v>0</v>
      </c>
      <c r="D49" s="45">
        <v>112</v>
      </c>
      <c r="E49" s="27">
        <f t="shared" si="8"/>
        <v>7</v>
      </c>
      <c r="F49" s="25"/>
      <c r="G49" s="28"/>
      <c r="H49" s="28"/>
      <c r="I49" s="28"/>
      <c r="J49" s="28"/>
      <c r="K49" s="28"/>
      <c r="L49" s="28"/>
      <c r="M49" s="28"/>
      <c r="N49" s="28"/>
      <c r="O49" s="28">
        <v>0</v>
      </c>
      <c r="P49" s="28">
        <v>8</v>
      </c>
      <c r="Q49" s="28" t="s">
        <v>12</v>
      </c>
      <c r="R49" s="28">
        <v>7</v>
      </c>
      <c r="S49" s="28"/>
      <c r="T49" s="28"/>
      <c r="U49" s="28"/>
      <c r="V49" s="28"/>
    </row>
    <row r="50" spans="1:22" ht="15.75" x14ac:dyDescent="0.25">
      <c r="A50" s="43" t="s">
        <v>58</v>
      </c>
      <c r="B50" s="48"/>
      <c r="C50" s="44"/>
      <c r="D50" s="45"/>
      <c r="E50" s="46"/>
      <c r="F50" s="49"/>
      <c r="G50" s="49"/>
      <c r="H50" s="49"/>
      <c r="I50" s="49"/>
      <c r="J50" s="49"/>
      <c r="K50" s="23"/>
      <c r="L50" s="23"/>
      <c r="M50" s="23"/>
      <c r="N50" s="23"/>
      <c r="O50" s="24"/>
      <c r="P50" s="24"/>
      <c r="Q50" s="24"/>
      <c r="R50" s="24"/>
      <c r="S50" s="24"/>
      <c r="T50" s="24"/>
      <c r="U50" s="24"/>
      <c r="V50" s="24"/>
    </row>
    <row r="51" spans="1:22" ht="15.75" x14ac:dyDescent="0.25">
      <c r="A51" s="35" t="s">
        <v>59</v>
      </c>
      <c r="B51" s="41">
        <f t="shared" si="6"/>
        <v>42</v>
      </c>
      <c r="C51" s="42">
        <f t="shared" si="7"/>
        <v>0</v>
      </c>
      <c r="D51" s="24">
        <v>42</v>
      </c>
      <c r="E51" s="27">
        <f t="shared" si="8"/>
        <v>2</v>
      </c>
      <c r="F51" s="25"/>
      <c r="G51" s="28"/>
      <c r="H51" s="28"/>
      <c r="I51" s="28"/>
      <c r="J51" s="28"/>
      <c r="K51" s="24">
        <v>0</v>
      </c>
      <c r="L51" s="24">
        <v>3</v>
      </c>
      <c r="M51" s="24" t="s">
        <v>12</v>
      </c>
      <c r="N51" s="24">
        <v>2</v>
      </c>
      <c r="O51" s="24"/>
      <c r="P51" s="24"/>
      <c r="Q51" s="24"/>
      <c r="R51" s="24"/>
      <c r="S51" s="24"/>
      <c r="T51" s="24"/>
      <c r="U51" s="24"/>
      <c r="V51" s="24"/>
    </row>
    <row r="52" spans="1:22" ht="31.5" x14ac:dyDescent="0.25">
      <c r="A52" s="35" t="s">
        <v>60</v>
      </c>
      <c r="B52" s="41">
        <f t="shared" si="6"/>
        <v>42</v>
      </c>
      <c r="C52" s="42">
        <f t="shared" si="7"/>
        <v>0</v>
      </c>
      <c r="D52" s="24">
        <v>42</v>
      </c>
      <c r="E52" s="27">
        <f t="shared" si="8"/>
        <v>4</v>
      </c>
      <c r="F52" s="25"/>
      <c r="G52" s="28"/>
      <c r="H52" s="28"/>
      <c r="I52" s="28"/>
      <c r="J52" s="28"/>
      <c r="K52" s="24"/>
      <c r="L52" s="24"/>
      <c r="M52" s="24"/>
      <c r="N52" s="24"/>
      <c r="O52" s="28">
        <v>0</v>
      </c>
      <c r="P52" s="28">
        <v>3</v>
      </c>
      <c r="Q52" s="28" t="s">
        <v>12</v>
      </c>
      <c r="R52" s="28">
        <v>4</v>
      </c>
      <c r="S52" s="28"/>
      <c r="T52" s="28"/>
      <c r="U52" s="28"/>
      <c r="V52" s="28"/>
    </row>
    <row r="53" spans="1:22" ht="31.5" x14ac:dyDescent="0.25">
      <c r="A53" s="35" t="s">
        <v>61</v>
      </c>
      <c r="B53" s="41">
        <f t="shared" si="6"/>
        <v>42</v>
      </c>
      <c r="C53" s="42">
        <f t="shared" si="7"/>
        <v>0</v>
      </c>
      <c r="D53" s="24">
        <v>42</v>
      </c>
      <c r="E53" s="27">
        <f t="shared" si="8"/>
        <v>4</v>
      </c>
      <c r="F53" s="25"/>
      <c r="G53" s="28"/>
      <c r="H53" s="28"/>
      <c r="I53" s="28"/>
      <c r="J53" s="28"/>
      <c r="K53" s="24"/>
      <c r="L53" s="24"/>
      <c r="M53" s="24"/>
      <c r="N53" s="24"/>
      <c r="O53" s="28"/>
      <c r="P53" s="28"/>
      <c r="Q53" s="28"/>
      <c r="R53" s="28"/>
      <c r="S53" s="28">
        <v>0</v>
      </c>
      <c r="T53" s="28">
        <v>3</v>
      </c>
      <c r="U53" s="28" t="s">
        <v>12</v>
      </c>
      <c r="V53" s="28">
        <v>4</v>
      </c>
    </row>
    <row r="54" spans="1:22" ht="15.75" x14ac:dyDescent="0.25">
      <c r="A54" s="37" t="s">
        <v>50</v>
      </c>
      <c r="B54" s="27">
        <f>SUM(B43:B53)</f>
        <v>434</v>
      </c>
      <c r="C54" s="27">
        <f>SUM(C43:C53)</f>
        <v>56</v>
      </c>
      <c r="D54" s="27">
        <f>SUM(D43:D53)</f>
        <v>378</v>
      </c>
      <c r="E54" s="27">
        <v>34</v>
      </c>
      <c r="F54" s="50"/>
      <c r="G54" s="51">
        <f>SUM(G43:G53)+G41</f>
        <v>16</v>
      </c>
      <c r="H54" s="51">
        <f>SUM(H43:H53)+H41</f>
        <v>5</v>
      </c>
      <c r="I54" s="51"/>
      <c r="J54" s="27">
        <v>27</v>
      </c>
      <c r="K54" s="51">
        <f>SUM(K43:K53)+K41</f>
        <v>9</v>
      </c>
      <c r="L54" s="51">
        <f>SUM(L43:L53)+L41</f>
        <v>19</v>
      </c>
      <c r="M54" s="51"/>
      <c r="N54" s="27">
        <f>SUM(N43:N53)+N41</f>
        <v>31</v>
      </c>
      <c r="O54" s="51">
        <f>SUM(O43:O53)+O41</f>
        <v>11</v>
      </c>
      <c r="P54" s="51">
        <f>SUM(P43:P53)+P41</f>
        <v>14</v>
      </c>
      <c r="Q54" s="51"/>
      <c r="R54" s="27">
        <f>SUM(R43:R53)+R41</f>
        <v>32</v>
      </c>
      <c r="S54" s="51">
        <f>SUM(S43:S53)+S41</f>
        <v>11</v>
      </c>
      <c r="T54" s="51">
        <f>SUM(T43:T53)+T41</f>
        <v>13</v>
      </c>
      <c r="U54" s="51"/>
      <c r="V54" s="27">
        <f>SUM(V43:V53)+V41</f>
        <v>30</v>
      </c>
    </row>
    <row r="55" spans="1:22" ht="15.75" x14ac:dyDescent="0.25">
      <c r="A55" s="52"/>
      <c r="B55" s="27">
        <f>+B41+B54</f>
        <v>1372</v>
      </c>
      <c r="C55" s="27">
        <f>+C41+C54</f>
        <v>658</v>
      </c>
      <c r="D55" s="27">
        <f>+D41+D54</f>
        <v>714</v>
      </c>
      <c r="E55" s="27">
        <v>120</v>
      </c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</row>
    <row r="56" spans="1:22" ht="15.75" x14ac:dyDescent="0.25">
      <c r="A56" s="52"/>
      <c r="B56" s="52"/>
      <c r="C56" s="52"/>
      <c r="D56" s="52"/>
      <c r="E56" s="53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</row>
    <row r="57" spans="1:22" ht="15.75" x14ac:dyDescent="0.25">
      <c r="A57" s="52"/>
      <c r="B57" s="54">
        <f>SUM(C57:D57)</f>
        <v>1</v>
      </c>
      <c r="C57" s="54">
        <f>+C55/B55</f>
        <v>0.47959183673469385</v>
      </c>
      <c r="D57" s="54">
        <f>+D55/B55</f>
        <v>0.52040816326530615</v>
      </c>
      <c r="E57" s="53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</row>
    <row r="58" spans="1:22" ht="15.75" x14ac:dyDescent="0.25">
      <c r="A58" s="52"/>
      <c r="B58" s="52"/>
      <c r="C58" s="52"/>
      <c r="D58" s="52"/>
      <c r="E58" s="53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</row>
    <row r="59" spans="1:22" ht="15.75" x14ac:dyDescent="0.25">
      <c r="A59" s="52"/>
      <c r="B59" s="1" t="s">
        <v>62</v>
      </c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</row>
    <row r="60" spans="1:22" ht="15.75" x14ac:dyDescent="0.25">
      <c r="A60" s="52"/>
      <c r="B60" s="52" t="s">
        <v>63</v>
      </c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</row>
    <row r="61" spans="1:22" ht="15.75" x14ac:dyDescent="0.25">
      <c r="A61" s="52"/>
      <c r="B61" s="52" t="s">
        <v>64</v>
      </c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</row>
    <row r="62" spans="1:22" ht="15.75" x14ac:dyDescent="0.25">
      <c r="A62" s="52"/>
      <c r="B62" s="52" t="s">
        <v>65</v>
      </c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</row>
  </sheetData>
  <mergeCells count="26">
    <mergeCell ref="A38:D38"/>
    <mergeCell ref="A42:D42"/>
    <mergeCell ref="A8:D8"/>
    <mergeCell ref="A13:D13"/>
    <mergeCell ref="A17:D17"/>
    <mergeCell ref="A23:D23"/>
    <mergeCell ref="A30:D30"/>
    <mergeCell ref="A35:D35"/>
    <mergeCell ref="G5:J5"/>
    <mergeCell ref="K5:N5"/>
    <mergeCell ref="O5:R5"/>
    <mergeCell ref="S5:V5"/>
    <mergeCell ref="G6:J6"/>
    <mergeCell ref="K6:N6"/>
    <mergeCell ref="O6:R6"/>
    <mergeCell ref="S6:V6"/>
    <mergeCell ref="A2:A7"/>
    <mergeCell ref="B2:E3"/>
    <mergeCell ref="F2:F7"/>
    <mergeCell ref="G2:V3"/>
    <mergeCell ref="B4:B7"/>
    <mergeCell ref="C4:C7"/>
    <mergeCell ref="D4:D7"/>
    <mergeCell ref="E4:E7"/>
    <mergeCell ref="G4:N4"/>
    <mergeCell ref="O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2026-09-22T06:27:24Z</dcterms:created>
  <dcterms:modified xsi:type="dcterms:W3CDTF">2026-09-22T06:28:00Z</dcterms:modified>
</cp:coreProperties>
</file>