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ia\Desktop\"/>
    </mc:Choice>
  </mc:AlternateContent>
  <bookViews>
    <workbookView xWindow="0" yWindow="0" windowWidth="28800" windowHeight="1158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6" i="1" l="1"/>
  <c r="T76" i="1"/>
  <c r="R76" i="1"/>
  <c r="P76" i="1"/>
  <c r="O76" i="1"/>
  <c r="D76" i="1"/>
  <c r="E75" i="1"/>
  <c r="C75" i="1"/>
  <c r="B75" i="1"/>
  <c r="E74" i="1"/>
  <c r="C74" i="1"/>
  <c r="B74" i="1"/>
  <c r="E73" i="1"/>
  <c r="C73" i="1"/>
  <c r="C76" i="1" s="1"/>
  <c r="E72" i="1"/>
  <c r="B72" i="1"/>
  <c r="E71" i="1"/>
  <c r="E76" i="1" s="1"/>
  <c r="E77" i="1" s="1"/>
  <c r="AD69" i="1"/>
  <c r="AD76" i="1" s="1"/>
  <c r="AB69" i="1"/>
  <c r="AB76" i="1" s="1"/>
  <c r="AA69" i="1"/>
  <c r="AA76" i="1" s="1"/>
  <c r="Z69" i="1"/>
  <c r="Z76" i="1" s="1"/>
  <c r="X69" i="1"/>
  <c r="X76" i="1" s="1"/>
  <c r="W69" i="1"/>
  <c r="W76" i="1" s="1"/>
  <c r="S69" i="1"/>
  <c r="S76" i="1" s="1"/>
  <c r="O69" i="1"/>
  <c r="L69" i="1"/>
  <c r="L76" i="1" s="1"/>
  <c r="K69" i="1"/>
  <c r="K76" i="1" s="1"/>
  <c r="H69" i="1"/>
  <c r="H76" i="1" s="1"/>
  <c r="G69" i="1"/>
  <c r="G76" i="1" s="1"/>
  <c r="C68" i="1"/>
  <c r="B68" i="1" s="1"/>
  <c r="E67" i="1"/>
  <c r="B67" i="1"/>
  <c r="E66" i="1"/>
  <c r="D66" i="1"/>
  <c r="B66" i="1" s="1"/>
  <c r="E65" i="1"/>
  <c r="B65" i="1"/>
  <c r="C64" i="1"/>
  <c r="B64" i="1"/>
  <c r="B63" i="1"/>
  <c r="E61" i="1"/>
  <c r="E56" i="1" s="1"/>
  <c r="D61" i="1"/>
  <c r="B61" i="1" s="1"/>
  <c r="E60" i="1"/>
  <c r="D60" i="1"/>
  <c r="B60" i="1" s="1"/>
  <c r="E59" i="1"/>
  <c r="D59" i="1"/>
  <c r="B59" i="1"/>
  <c r="E58" i="1"/>
  <c r="B58" i="1"/>
  <c r="E57" i="1"/>
  <c r="D57" i="1"/>
  <c r="B57" i="1" s="1"/>
  <c r="E55" i="1"/>
  <c r="D55" i="1"/>
  <c r="B55" i="1" s="1"/>
  <c r="E54" i="1"/>
  <c r="D54" i="1"/>
  <c r="B54" i="1"/>
  <c r="E53" i="1"/>
  <c r="B53" i="1"/>
  <c r="E52" i="1"/>
  <c r="B52" i="1"/>
  <c r="E51" i="1"/>
  <c r="B51" i="1"/>
  <c r="E50" i="1"/>
  <c r="C50" i="1"/>
  <c r="B50" i="1" s="1"/>
  <c r="E49" i="1"/>
  <c r="D49" i="1"/>
  <c r="B49" i="1"/>
  <c r="E48" i="1"/>
  <c r="C48" i="1"/>
  <c r="B48" i="1"/>
  <c r="E47" i="1"/>
  <c r="C47" i="1"/>
  <c r="B47" i="1"/>
  <c r="D46" i="1"/>
  <c r="B46" i="1"/>
  <c r="E44" i="1"/>
  <c r="B44" i="1"/>
  <c r="E43" i="1"/>
  <c r="C43" i="1"/>
  <c r="B43" i="1" s="1"/>
  <c r="E42" i="1"/>
  <c r="D42" i="1"/>
  <c r="B42" i="1"/>
  <c r="E41" i="1"/>
  <c r="D41" i="1"/>
  <c r="B41" i="1"/>
  <c r="E40" i="1"/>
  <c r="D40" i="1"/>
  <c r="B40" i="1"/>
  <c r="E39" i="1"/>
  <c r="D39" i="1"/>
  <c r="B39" i="1" s="1"/>
  <c r="E38" i="1"/>
  <c r="E37" i="1" s="1"/>
  <c r="C38" i="1"/>
  <c r="B38" i="1"/>
  <c r="E36" i="1"/>
  <c r="C36" i="1"/>
  <c r="B36" i="1"/>
  <c r="E35" i="1"/>
  <c r="B35" i="1"/>
  <c r="E34" i="1"/>
  <c r="C34" i="1"/>
  <c r="B34" i="1" s="1"/>
  <c r="E33" i="1"/>
  <c r="B33" i="1"/>
  <c r="E32" i="1"/>
  <c r="B32" i="1"/>
  <c r="C31" i="1"/>
  <c r="B31" i="1"/>
  <c r="E30" i="1"/>
  <c r="C30" i="1"/>
  <c r="B30" i="1"/>
  <c r="E29" i="1"/>
  <c r="C29" i="1"/>
  <c r="B29" i="1" s="1"/>
  <c r="E28" i="1"/>
  <c r="C28" i="1"/>
  <c r="B28" i="1"/>
  <c r="E27" i="1"/>
  <c r="B27" i="1"/>
  <c r="E26" i="1"/>
  <c r="C26" i="1"/>
  <c r="B26" i="1" s="1"/>
  <c r="E25" i="1"/>
  <c r="B25" i="1"/>
  <c r="E24" i="1"/>
  <c r="B24" i="1"/>
  <c r="E23" i="1"/>
  <c r="B23" i="1"/>
  <c r="E22" i="1"/>
  <c r="C22" i="1"/>
  <c r="B22" i="1"/>
  <c r="E21" i="1"/>
  <c r="C21" i="1"/>
  <c r="B21" i="1" s="1"/>
  <c r="E20" i="1"/>
  <c r="C20" i="1"/>
  <c r="B20" i="1"/>
  <c r="E19" i="1"/>
  <c r="C19" i="1"/>
  <c r="B19" i="1"/>
  <c r="E18" i="1"/>
  <c r="B18" i="1"/>
  <c r="E17" i="1"/>
  <c r="C17" i="1"/>
  <c r="B17" i="1"/>
  <c r="C16" i="1"/>
  <c r="B16" i="1"/>
  <c r="E15" i="1"/>
  <c r="C15" i="1"/>
  <c r="B15" i="1" s="1"/>
  <c r="E14" i="1"/>
  <c r="C14" i="1"/>
  <c r="B14" i="1"/>
  <c r="E13" i="1"/>
  <c r="C13" i="1"/>
  <c r="B13" i="1"/>
  <c r="E12" i="1"/>
  <c r="C12" i="1"/>
  <c r="B12" i="1"/>
  <c r="E11" i="1"/>
  <c r="E8" i="1" s="1"/>
  <c r="C11" i="1"/>
  <c r="B11" i="1" s="1"/>
  <c r="E10" i="1"/>
  <c r="B10" i="1"/>
  <c r="E9" i="1"/>
  <c r="D9" i="1"/>
  <c r="D69" i="1" s="1"/>
  <c r="D77" i="1" s="1"/>
  <c r="B9" i="1"/>
  <c r="B69" i="1" l="1"/>
  <c r="B77" i="1" s="1"/>
  <c r="C69" i="1"/>
  <c r="C77" i="1" s="1"/>
  <c r="B73" i="1"/>
  <c r="B76" i="1" s="1"/>
  <c r="C79" i="1" l="1"/>
  <c r="B79" i="1" s="1"/>
</calcChain>
</file>

<file path=xl/sharedStrings.xml><?xml version="1.0" encoding="utf-8"?>
<sst xmlns="http://schemas.openxmlformats.org/spreadsheetml/2006/main" count="170" uniqueCount="90">
  <si>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</si>
  <si>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</si>
  <si>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</si>
  <si>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</si>
  <si>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</si>
  <si>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</si>
  <si>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</si>
  <si>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</si>
  <si>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</si>
  <si>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</si>
  <si>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III.</t>
  </si>
  <si>
    <t>E</t>
  </si>
  <si>
    <t>GY</t>
  </si>
  <si>
    <t>V</t>
  </si>
  <si>
    <t>Kredit</t>
  </si>
  <si>
    <t>SPORTUDOMÁNY ismeret(kör):</t>
  </si>
  <si>
    <t>Bevezetés a sporttudományokba</t>
  </si>
  <si>
    <t>K</t>
  </si>
  <si>
    <t>Gimnasztika és torna</t>
  </si>
  <si>
    <t>G</t>
  </si>
  <si>
    <t>Csapat- és egyéni sportok szervzése I, Atlétika</t>
  </si>
  <si>
    <t>Csapat- és egyéni sportok alapjai V, Vizes sportok</t>
  </si>
  <si>
    <t xml:space="preserve">Golyós és ütős sportok </t>
  </si>
  <si>
    <t>Csapat- és egyéni sportok szervezése III, Labdajáték I,</t>
  </si>
  <si>
    <t>Csapat- és egyéni sportok szervezése III, Labdajáték II,</t>
  </si>
  <si>
    <t xml:space="preserve">Táborozás (Vízi tábor) </t>
  </si>
  <si>
    <t>Zenés, táncos mozgásformák</t>
  </si>
  <si>
    <t>Rekreációs edzéstan</t>
  </si>
  <si>
    <t>Rekreációs edzéstan II.</t>
  </si>
  <si>
    <t>Rekreációs projektek és programok szervezése</t>
  </si>
  <si>
    <t>Csapat- és egyéni sportok szervezése IV, Téli sportok</t>
  </si>
  <si>
    <t>Csapat- és egyéni sportok alapjai VI, Küzdősportok</t>
  </si>
  <si>
    <t>Sportmenedzsment</t>
  </si>
  <si>
    <t>Szabadidős Sportinfrastruktúra</t>
  </si>
  <si>
    <t>Rekreáció elmélet és módszertan I.</t>
  </si>
  <si>
    <t>Táborozás (Turisztika tábor)</t>
  </si>
  <si>
    <t>Rekreáció elmélet és módszertan II.</t>
  </si>
  <si>
    <t>Animáció I.</t>
  </si>
  <si>
    <t>Játék I. (Szellemi rekreáció)</t>
  </si>
  <si>
    <t>Motoros képességek fejlesztése</t>
  </si>
  <si>
    <t>Táborozás II. (Sí-és havastábor)</t>
  </si>
  <si>
    <t>Fittségvizsgálatok, teljesítményd.</t>
  </si>
  <si>
    <t>Sportturizmus</t>
  </si>
  <si>
    <t>Animáció II.</t>
  </si>
  <si>
    <t>Rekreáció elmélete és módszertana III.</t>
  </si>
  <si>
    <t>Szakmai gyakorlat</t>
  </si>
  <si>
    <t>GAZDASÁGTUDOMÁNYOK ismeretkör:</t>
  </si>
  <si>
    <t>Üzleti kommunikáció</t>
  </si>
  <si>
    <t>Vállalkozások gazdaságtana</t>
  </si>
  <si>
    <t>Marketing</t>
  </si>
  <si>
    <t>Jogi ismeretek</t>
  </si>
  <si>
    <t>Bevezetés a közgazdaságtudományokba</t>
  </si>
  <si>
    <t>CSR a sportban</t>
  </si>
  <si>
    <t>Menedzsment és HR</t>
  </si>
  <si>
    <t>EGÉSZSÉGTUDOMÁNY ismeretkör:</t>
  </si>
  <si>
    <t>Anatómia-élettan</t>
  </si>
  <si>
    <t>Balesetvédelem, Elsősegélynyújtás</t>
  </si>
  <si>
    <t>Relaxáció,  jóga, autogén training</t>
  </si>
  <si>
    <t>Prevenció</t>
  </si>
  <si>
    <t>Mozgásterápia</t>
  </si>
  <si>
    <t>Táplálkozás egészségtan</t>
  </si>
  <si>
    <t>Egészségfejlesztés</t>
  </si>
  <si>
    <t>Rehabilitáció</t>
  </si>
  <si>
    <t>Sérülékeny társadalmi csoportok egészségfejlesztési igénye</t>
  </si>
  <si>
    <t>Egészségpszichológia</t>
  </si>
  <si>
    <t>TÁRSADALOMTUDOMÁNY ismeretkör:</t>
  </si>
  <si>
    <t>Társadalomtudományi ismeretek I.a (Filozófia, etika, esztétika)</t>
  </si>
  <si>
    <t>Sportpedagógia alapjai</t>
  </si>
  <si>
    <t>Testkultúra és sporttörténet</t>
  </si>
  <si>
    <t>Szociológia</t>
  </si>
  <si>
    <t>Sportszociológia</t>
  </si>
  <si>
    <t>KÖZISMERETI TUD ismeretkör:</t>
  </si>
  <si>
    <t>Informatika, információs rendszerek</t>
  </si>
  <si>
    <t xml:space="preserve">Szaknyelv I. </t>
  </si>
  <si>
    <t>Statisztika</t>
  </si>
  <si>
    <t>Európai Uniós ismeretek</t>
  </si>
  <si>
    <t>IKT alkalmazása a rekreációban</t>
  </si>
  <si>
    <t xml:space="preserve">Szaknyelv II. </t>
  </si>
  <si>
    <t>SZ</t>
  </si>
  <si>
    <t>Összesen</t>
  </si>
  <si>
    <t>Szabadon választható 1. tárgy</t>
  </si>
  <si>
    <t>Szabadon választható 2. tárgy</t>
  </si>
  <si>
    <t>szabadon választható 3. tárgy</t>
  </si>
  <si>
    <t>Szakdolgozat 1</t>
  </si>
  <si>
    <t>Szakdolgozat 2</t>
  </si>
  <si>
    <t>magyarázat</t>
  </si>
  <si>
    <t>E = elméleti óra</t>
  </si>
  <si>
    <t>GY = gyakorlati óra</t>
  </si>
  <si>
    <t>V =Vizsga típusa</t>
  </si>
  <si>
    <t>REKI - Rekreáció és életmód alapképzési szak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</si>
</sst>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b/>
      <strike/>
      <sz val="13"/>
      <name val="Times New Roman"/>
      <family val="1"/>
      <charset val="238"/>
    </font>
    <font>
      <strike/>
      <sz val="13"/>
      <name val="Times New Roman"/>
      <family val="1"/>
      <charset val="238"/>
    </font>
    <font>
      <i/>
      <sz val="13"/>
      <name val="Times New Roman"/>
      <family val="1"/>
      <charset val="238"/>
    </font>
    <font>
      <b/>
      <i/>
      <sz val="13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3" fillId="0" borderId="1" xfId="2" applyFont="1" applyBorder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2" applyFont="1" applyFill="1" applyBorder="1" applyAlignment="1">
      <alignment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wrapText="1"/>
    </xf>
    <xf numFmtId="0" fontId="3" fillId="0" borderId="1" xfId="1" applyFont="1" applyBorder="1"/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vertical="center" wrapText="1"/>
    </xf>
    <xf numFmtId="0" fontId="3" fillId="0" borderId="1" xfId="1" applyFont="1" applyBorder="1"/>
    <xf numFmtId="0" fontId="4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9" fontId="3" fillId="0" borderId="0" xfId="1" applyNumberFormat="1" applyFont="1"/>
    <xf numFmtId="0" fontId="4" fillId="0" borderId="0" xfId="1" applyFont="1"/>
  </cellXfs>
  <cellStyles count="3">
    <cellStyle name="Normál" xfId="0" builtinId="0"/>
    <cellStyle name="Normál 2 3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tabSelected="1" workbookViewId="0"/>
  </sheetViews>
  <sheetFormatPr defaultRowHeight="15" x14ac:dyDescent="0.25"/>
  <cols>
    <col min="1" max="1" width="42.7109375" bestFit="1" customWidth="1"/>
    <col min="2" max="2" width="9" customWidth="1"/>
    <col min="3" max="3" width="6.28515625" customWidth="1"/>
    <col min="4" max="4" width="6.7109375" customWidth="1"/>
    <col min="5" max="5" width="6.28515625" customWidth="1"/>
    <col min="6" max="6" width="23" customWidth="1"/>
    <col min="7" max="7" width="3.7109375" bestFit="1" customWidth="1"/>
    <col min="8" max="8" width="4.5703125" customWidth="1"/>
    <col min="9" max="9" width="4.85546875" customWidth="1"/>
    <col min="10" max="10" width="8.140625" customWidth="1"/>
    <col min="11" max="11" width="3.85546875" bestFit="1" customWidth="1"/>
    <col min="12" max="12" width="5.85546875" customWidth="1"/>
    <col min="13" max="13" width="4.140625" bestFit="1" customWidth="1"/>
    <col min="14" max="14" width="8.7109375" customWidth="1"/>
    <col min="15" max="15" width="3.85546875" bestFit="1" customWidth="1"/>
    <col min="16" max="16" width="5.7109375" customWidth="1"/>
    <col min="17" max="17" width="4" bestFit="1" customWidth="1"/>
    <col min="18" max="18" width="7.7109375" customWidth="1"/>
    <col min="19" max="19" width="3.85546875" bestFit="1" customWidth="1"/>
    <col min="20" max="20" width="5.5703125" customWidth="1"/>
    <col min="21" max="21" width="4.140625" bestFit="1" customWidth="1"/>
    <col min="22" max="22" width="7.28515625" customWidth="1"/>
    <col min="23" max="23" width="3.85546875" bestFit="1" customWidth="1"/>
    <col min="24" max="24" width="5.5703125" customWidth="1"/>
    <col min="25" max="25" width="4" bestFit="1" customWidth="1"/>
    <col min="26" max="26" width="8.140625" customWidth="1"/>
    <col min="27" max="27" width="3.85546875" bestFit="1" customWidth="1"/>
    <col min="28" max="28" width="5.7109375" customWidth="1"/>
    <col min="29" max="29" width="3.85546875" bestFit="1" customWidth="1"/>
    <col min="30" max="30" width="8.5703125" customWidth="1"/>
  </cols>
  <sheetData>
    <row r="1" spans="1:30" ht="16.5" x14ac:dyDescent="0.25">
      <c r="A1" s="1" t="s">
        <v>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25">
      <c r="A2" s="2" t="s">
        <v>0</v>
      </c>
      <c r="B2" s="2" t="s">
        <v>1</v>
      </c>
      <c r="C2" s="2"/>
      <c r="D2" s="2"/>
      <c r="E2" s="2"/>
      <c r="F2" s="2" t="s">
        <v>2</v>
      </c>
      <c r="G2" s="3" t="s">
        <v>3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2"/>
      <c r="B3" s="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6.5" x14ac:dyDescent="0.25">
      <c r="A4" s="2"/>
      <c r="B4" s="4" t="s">
        <v>4</v>
      </c>
      <c r="C4" s="4" t="s">
        <v>5</v>
      </c>
      <c r="D4" s="4" t="s">
        <v>6</v>
      </c>
      <c r="E4" s="5" t="s">
        <v>7</v>
      </c>
      <c r="F4" s="2"/>
      <c r="G4" s="2" t="s">
        <v>8</v>
      </c>
      <c r="H4" s="2"/>
      <c r="I4" s="2"/>
      <c r="J4" s="2"/>
      <c r="K4" s="2"/>
      <c r="L4" s="2"/>
      <c r="M4" s="2"/>
      <c r="N4" s="2"/>
      <c r="O4" s="2" t="s">
        <v>9</v>
      </c>
      <c r="P4" s="2"/>
      <c r="Q4" s="2"/>
      <c r="R4" s="2"/>
      <c r="S4" s="2"/>
      <c r="T4" s="2"/>
      <c r="U4" s="2"/>
      <c r="V4" s="2"/>
      <c r="W4" s="2" t="s">
        <v>10</v>
      </c>
      <c r="X4" s="2"/>
      <c r="Y4" s="2"/>
      <c r="Z4" s="2"/>
      <c r="AA4" s="2"/>
      <c r="AB4" s="2"/>
      <c r="AC4" s="2"/>
      <c r="AD4" s="2"/>
    </row>
    <row r="5" spans="1:30" ht="16.5" x14ac:dyDescent="0.25">
      <c r="A5" s="2"/>
      <c r="B5" s="4"/>
      <c r="C5" s="4"/>
      <c r="D5" s="4"/>
      <c r="E5" s="5"/>
      <c r="F5" s="2"/>
      <c r="G5" s="2">
        <v>1</v>
      </c>
      <c r="H5" s="2"/>
      <c r="I5" s="2"/>
      <c r="J5" s="2"/>
      <c r="K5" s="2">
        <v>2</v>
      </c>
      <c r="L5" s="2"/>
      <c r="M5" s="2"/>
      <c r="N5" s="2"/>
      <c r="O5" s="2">
        <v>3</v>
      </c>
      <c r="P5" s="2"/>
      <c r="Q5" s="2"/>
      <c r="R5" s="2"/>
      <c r="S5" s="2">
        <v>4</v>
      </c>
      <c r="T5" s="2"/>
      <c r="U5" s="2"/>
      <c r="V5" s="2"/>
      <c r="W5" s="2">
        <v>5</v>
      </c>
      <c r="X5" s="2"/>
      <c r="Y5" s="2"/>
      <c r="Z5" s="2"/>
      <c r="AA5" s="2">
        <v>6</v>
      </c>
      <c r="AB5" s="2"/>
      <c r="AC5" s="2"/>
      <c r="AD5" s="2"/>
    </row>
    <row r="6" spans="1:30" ht="16.5" x14ac:dyDescent="0.25">
      <c r="A6" s="2"/>
      <c r="B6" s="4"/>
      <c r="C6" s="4"/>
      <c r="D6" s="4"/>
      <c r="E6" s="5"/>
      <c r="F6" s="2"/>
      <c r="G6" s="2">
        <v>15</v>
      </c>
      <c r="H6" s="2"/>
      <c r="I6" s="2"/>
      <c r="J6" s="2"/>
      <c r="K6" s="2">
        <v>15</v>
      </c>
      <c r="L6" s="2"/>
      <c r="M6" s="2"/>
      <c r="N6" s="2"/>
      <c r="O6" s="2">
        <v>15</v>
      </c>
      <c r="P6" s="2"/>
      <c r="Q6" s="2"/>
      <c r="R6" s="2"/>
      <c r="S6" s="2">
        <v>15</v>
      </c>
      <c r="T6" s="2"/>
      <c r="U6" s="2"/>
      <c r="V6" s="2"/>
      <c r="W6" s="2">
        <v>15</v>
      </c>
      <c r="X6" s="2"/>
      <c r="Y6" s="2"/>
      <c r="Z6" s="2"/>
      <c r="AA6" s="2">
        <v>15</v>
      </c>
      <c r="AB6" s="2"/>
      <c r="AC6" s="2"/>
      <c r="AD6" s="2"/>
    </row>
    <row r="7" spans="1:30" ht="33" x14ac:dyDescent="0.25">
      <c r="A7" s="2"/>
      <c r="B7" s="4"/>
      <c r="C7" s="4"/>
      <c r="D7" s="4"/>
      <c r="E7" s="5"/>
      <c r="F7" s="2"/>
      <c r="G7" s="6" t="s">
        <v>11</v>
      </c>
      <c r="H7" s="6" t="s">
        <v>12</v>
      </c>
      <c r="I7" s="6" t="s">
        <v>13</v>
      </c>
      <c r="J7" s="6" t="s">
        <v>14</v>
      </c>
      <c r="K7" s="6" t="s">
        <v>11</v>
      </c>
      <c r="L7" s="6" t="s">
        <v>12</v>
      </c>
      <c r="M7" s="6" t="s">
        <v>13</v>
      </c>
      <c r="N7" s="6" t="s">
        <v>14</v>
      </c>
      <c r="O7" s="6" t="s">
        <v>11</v>
      </c>
      <c r="P7" s="6" t="s">
        <v>12</v>
      </c>
      <c r="Q7" s="6" t="s">
        <v>13</v>
      </c>
      <c r="R7" s="6" t="s">
        <v>14</v>
      </c>
      <c r="S7" s="6" t="s">
        <v>11</v>
      </c>
      <c r="T7" s="6" t="s">
        <v>12</v>
      </c>
      <c r="U7" s="6" t="s">
        <v>13</v>
      </c>
      <c r="V7" s="6" t="s">
        <v>14</v>
      </c>
      <c r="W7" s="6" t="s">
        <v>11</v>
      </c>
      <c r="X7" s="6" t="s">
        <v>12</v>
      </c>
      <c r="Y7" s="6" t="s">
        <v>13</v>
      </c>
      <c r="Z7" s="6" t="s">
        <v>14</v>
      </c>
      <c r="AA7" s="6" t="s">
        <v>11</v>
      </c>
      <c r="AB7" s="6" t="s">
        <v>12</v>
      </c>
      <c r="AC7" s="6" t="s">
        <v>13</v>
      </c>
      <c r="AD7" s="6" t="s">
        <v>14</v>
      </c>
    </row>
    <row r="8" spans="1:30" ht="16.5" x14ac:dyDescent="0.25">
      <c r="A8" s="7" t="s">
        <v>15</v>
      </c>
      <c r="B8" s="7"/>
      <c r="C8" s="7"/>
      <c r="D8" s="7"/>
      <c r="E8" s="8">
        <f>SUM(E9:E36)</f>
        <v>82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 ht="16.5" x14ac:dyDescent="0.25">
      <c r="A9" s="10" t="s">
        <v>16</v>
      </c>
      <c r="B9" s="6">
        <f t="shared" ref="B9:B23" si="0">C9+D9</f>
        <v>28</v>
      </c>
      <c r="C9" s="6">
        <v>28</v>
      </c>
      <c r="D9" s="6">
        <f t="shared" ref="C9:D22" si="1">(H9+L9+P9+T9+X9+AB9)*15</f>
        <v>0</v>
      </c>
      <c r="E9" s="11">
        <f t="shared" ref="E9:E55" si="2">+J9+N9+R9+V9+Z9+AD9</f>
        <v>3</v>
      </c>
      <c r="F9" s="6"/>
      <c r="G9" s="12">
        <v>2</v>
      </c>
      <c r="H9" s="12">
        <v>0</v>
      </c>
      <c r="I9" s="12" t="s">
        <v>17</v>
      </c>
      <c r="J9" s="12">
        <v>3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ht="16.5" x14ac:dyDescent="0.25">
      <c r="A10" s="10" t="s">
        <v>18</v>
      </c>
      <c r="B10" s="6">
        <f t="shared" si="0"/>
        <v>56</v>
      </c>
      <c r="C10" s="6">
        <v>28</v>
      </c>
      <c r="D10" s="6">
        <v>28</v>
      </c>
      <c r="E10" s="11">
        <f t="shared" si="2"/>
        <v>4</v>
      </c>
      <c r="F10" s="6"/>
      <c r="G10" s="6">
        <v>2</v>
      </c>
      <c r="H10" s="6">
        <v>2</v>
      </c>
      <c r="I10" s="6" t="s">
        <v>19</v>
      </c>
      <c r="J10" s="6">
        <v>4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ht="33" x14ac:dyDescent="0.25">
      <c r="A11" s="13" t="s">
        <v>20</v>
      </c>
      <c r="B11" s="14">
        <f t="shared" si="0"/>
        <v>42</v>
      </c>
      <c r="C11" s="14">
        <f t="shared" si="1"/>
        <v>0</v>
      </c>
      <c r="D11" s="14">
        <v>42</v>
      </c>
      <c r="E11" s="15">
        <f t="shared" si="2"/>
        <v>3</v>
      </c>
      <c r="F11" s="14"/>
      <c r="G11" s="14">
        <v>0</v>
      </c>
      <c r="H11" s="14">
        <v>3</v>
      </c>
      <c r="I11" s="14" t="s">
        <v>19</v>
      </c>
      <c r="J11" s="14">
        <v>3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</row>
    <row r="12" spans="1:30" ht="33" x14ac:dyDescent="0.25">
      <c r="A12" s="13" t="s">
        <v>21</v>
      </c>
      <c r="B12" s="14">
        <f t="shared" si="0"/>
        <v>42</v>
      </c>
      <c r="C12" s="14">
        <f t="shared" si="1"/>
        <v>0</v>
      </c>
      <c r="D12" s="14">
        <v>42</v>
      </c>
      <c r="E12" s="15">
        <f t="shared" si="2"/>
        <v>3</v>
      </c>
      <c r="F12" s="14"/>
      <c r="G12" s="14">
        <v>0</v>
      </c>
      <c r="H12" s="14">
        <v>3</v>
      </c>
      <c r="I12" s="14" t="s">
        <v>19</v>
      </c>
      <c r="J12" s="14">
        <v>3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6.5" x14ac:dyDescent="0.25">
      <c r="A13" s="16" t="s">
        <v>22</v>
      </c>
      <c r="B13" s="6">
        <f t="shared" si="0"/>
        <v>42</v>
      </c>
      <c r="C13" s="6">
        <f t="shared" si="1"/>
        <v>0</v>
      </c>
      <c r="D13" s="6">
        <v>42</v>
      </c>
      <c r="E13" s="11">
        <f t="shared" si="2"/>
        <v>3</v>
      </c>
      <c r="F13" s="17"/>
      <c r="G13" s="17"/>
      <c r="H13" s="17"/>
      <c r="I13" s="17"/>
      <c r="J13" s="17"/>
      <c r="K13" s="6">
        <v>0</v>
      </c>
      <c r="L13" s="6">
        <v>3</v>
      </c>
      <c r="M13" s="6" t="s">
        <v>19</v>
      </c>
      <c r="N13" s="6">
        <v>3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ht="33" x14ac:dyDescent="0.25">
      <c r="A14" s="16" t="s">
        <v>23</v>
      </c>
      <c r="B14" s="6">
        <f t="shared" si="0"/>
        <v>42</v>
      </c>
      <c r="C14" s="6">
        <f t="shared" si="1"/>
        <v>0</v>
      </c>
      <c r="D14" s="6">
        <v>42</v>
      </c>
      <c r="E14" s="11">
        <f t="shared" si="2"/>
        <v>3</v>
      </c>
      <c r="F14" s="17"/>
      <c r="G14" s="17"/>
      <c r="H14" s="17"/>
      <c r="I14" s="17"/>
      <c r="J14" s="17"/>
      <c r="K14" s="6">
        <v>0</v>
      </c>
      <c r="L14" s="6">
        <v>3</v>
      </c>
      <c r="M14" s="6" t="s">
        <v>19</v>
      </c>
      <c r="N14" s="6">
        <v>3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ht="33" x14ac:dyDescent="0.25">
      <c r="A15" s="16" t="s">
        <v>24</v>
      </c>
      <c r="B15" s="6">
        <f t="shared" si="0"/>
        <v>42</v>
      </c>
      <c r="C15" s="6">
        <f t="shared" si="1"/>
        <v>0</v>
      </c>
      <c r="D15" s="6">
        <v>42</v>
      </c>
      <c r="E15" s="11">
        <f t="shared" si="2"/>
        <v>3</v>
      </c>
      <c r="F15" s="6"/>
      <c r="G15" s="17"/>
      <c r="H15" s="17"/>
      <c r="I15" s="17"/>
      <c r="J15" s="17"/>
      <c r="K15" s="6"/>
      <c r="L15" s="6"/>
      <c r="M15" s="6"/>
      <c r="N15" s="6"/>
      <c r="O15" s="6">
        <v>0</v>
      </c>
      <c r="P15" s="6">
        <v>3</v>
      </c>
      <c r="Q15" s="6" t="s">
        <v>19</v>
      </c>
      <c r="R15" s="6">
        <v>3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ht="16.5" x14ac:dyDescent="0.25">
      <c r="A16" s="16" t="s">
        <v>25</v>
      </c>
      <c r="B16" s="6">
        <f t="shared" si="0"/>
        <v>42</v>
      </c>
      <c r="C16" s="6">
        <f t="shared" si="1"/>
        <v>0</v>
      </c>
      <c r="D16" s="6">
        <v>42</v>
      </c>
      <c r="E16" s="11">
        <v>2</v>
      </c>
      <c r="F16" s="6"/>
      <c r="G16" s="6"/>
      <c r="H16" s="6"/>
      <c r="I16" s="6"/>
      <c r="J16" s="6"/>
      <c r="K16" s="6"/>
      <c r="L16" s="6"/>
      <c r="M16" s="6"/>
      <c r="N16" s="11"/>
      <c r="O16" s="6">
        <v>0</v>
      </c>
      <c r="P16" s="6">
        <v>3</v>
      </c>
      <c r="Q16" s="6" t="s">
        <v>19</v>
      </c>
      <c r="R16" s="6">
        <v>2</v>
      </c>
      <c r="S16" s="18"/>
      <c r="T16" s="18"/>
      <c r="U16" s="18"/>
      <c r="V16" s="18"/>
      <c r="W16" s="6"/>
      <c r="X16" s="6"/>
      <c r="Y16" s="6"/>
      <c r="Z16" s="6"/>
      <c r="AA16" s="6"/>
      <c r="AB16" s="6"/>
      <c r="AC16" s="6"/>
      <c r="AD16" s="6"/>
    </row>
    <row r="17" spans="1:30" ht="16.5" x14ac:dyDescent="0.25">
      <c r="A17" s="16" t="s">
        <v>26</v>
      </c>
      <c r="B17" s="6">
        <f t="shared" si="0"/>
        <v>28</v>
      </c>
      <c r="C17" s="6">
        <f t="shared" si="1"/>
        <v>0</v>
      </c>
      <c r="D17" s="6">
        <v>28</v>
      </c>
      <c r="E17" s="11">
        <f t="shared" si="2"/>
        <v>2</v>
      </c>
      <c r="F17" s="1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>
        <v>0</v>
      </c>
      <c r="T17" s="6">
        <v>2</v>
      </c>
      <c r="U17" s="6" t="s">
        <v>19</v>
      </c>
      <c r="V17" s="6">
        <v>2</v>
      </c>
      <c r="W17" s="6"/>
      <c r="X17" s="6"/>
      <c r="Y17" s="6"/>
      <c r="Z17" s="6"/>
      <c r="AA17" s="6"/>
      <c r="AB17" s="6"/>
      <c r="AC17" s="6"/>
      <c r="AD17" s="6"/>
    </row>
    <row r="18" spans="1:30" ht="16.5" x14ac:dyDescent="0.25">
      <c r="A18" s="16" t="s">
        <v>27</v>
      </c>
      <c r="B18" s="6">
        <f t="shared" si="0"/>
        <v>28</v>
      </c>
      <c r="C18" s="6">
        <v>14</v>
      </c>
      <c r="D18" s="6">
        <v>14</v>
      </c>
      <c r="E18" s="11">
        <f t="shared" si="2"/>
        <v>3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>
        <v>1</v>
      </c>
      <c r="T18" s="6">
        <v>1</v>
      </c>
      <c r="U18" s="6" t="s">
        <v>17</v>
      </c>
      <c r="V18" s="6">
        <v>3</v>
      </c>
      <c r="W18" s="6"/>
      <c r="X18" s="6"/>
      <c r="Y18" s="6"/>
      <c r="Z18" s="6"/>
      <c r="AA18" s="6"/>
      <c r="AB18" s="6"/>
      <c r="AC18" s="6"/>
      <c r="AD18" s="6"/>
    </row>
    <row r="19" spans="1:30" ht="16.5" x14ac:dyDescent="0.25">
      <c r="A19" s="17" t="s">
        <v>28</v>
      </c>
      <c r="B19" s="6">
        <f t="shared" si="0"/>
        <v>28</v>
      </c>
      <c r="C19" s="6">
        <f t="shared" si="1"/>
        <v>0</v>
      </c>
      <c r="D19" s="6">
        <v>28</v>
      </c>
      <c r="E19" s="11">
        <f t="shared" si="2"/>
        <v>2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>
        <v>0</v>
      </c>
      <c r="X19" s="6">
        <v>2</v>
      </c>
      <c r="Y19" s="6" t="s">
        <v>19</v>
      </c>
      <c r="Z19" s="6">
        <v>2</v>
      </c>
      <c r="AA19" s="6"/>
      <c r="AB19" s="6"/>
      <c r="AC19" s="6"/>
      <c r="AD19" s="6"/>
    </row>
    <row r="20" spans="1:30" ht="33" x14ac:dyDescent="0.25">
      <c r="A20" s="16" t="s">
        <v>29</v>
      </c>
      <c r="B20" s="6">
        <f t="shared" si="0"/>
        <v>28</v>
      </c>
      <c r="C20" s="6">
        <f t="shared" si="1"/>
        <v>0</v>
      </c>
      <c r="D20" s="6">
        <v>28</v>
      </c>
      <c r="E20" s="11">
        <f t="shared" si="2"/>
        <v>3</v>
      </c>
      <c r="F20" s="1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9"/>
      <c r="T20" s="9"/>
      <c r="U20" s="9"/>
      <c r="V20" s="9"/>
      <c r="W20" s="6">
        <v>0</v>
      </c>
      <c r="X20" s="6">
        <v>2</v>
      </c>
      <c r="Y20" s="6" t="s">
        <v>19</v>
      </c>
      <c r="Z20" s="6">
        <v>3</v>
      </c>
      <c r="AA20" s="6"/>
      <c r="AB20" s="6"/>
      <c r="AC20" s="6"/>
      <c r="AD20" s="6"/>
    </row>
    <row r="21" spans="1:30" ht="33" x14ac:dyDescent="0.25">
      <c r="A21" s="16" t="s">
        <v>30</v>
      </c>
      <c r="B21" s="6">
        <f t="shared" si="0"/>
        <v>42</v>
      </c>
      <c r="C21" s="6">
        <f t="shared" si="1"/>
        <v>0</v>
      </c>
      <c r="D21" s="6">
        <v>42</v>
      </c>
      <c r="E21" s="11">
        <f t="shared" si="2"/>
        <v>3</v>
      </c>
      <c r="F21" s="1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>
        <v>0</v>
      </c>
      <c r="X21" s="6">
        <v>3</v>
      </c>
      <c r="Y21" s="6" t="s">
        <v>19</v>
      </c>
      <c r="Z21" s="20">
        <v>3</v>
      </c>
      <c r="AA21" s="6"/>
      <c r="AB21" s="6"/>
      <c r="AC21" s="6"/>
      <c r="AD21" s="6"/>
    </row>
    <row r="22" spans="1:30" ht="33" x14ac:dyDescent="0.25">
      <c r="A22" s="16" t="s">
        <v>31</v>
      </c>
      <c r="B22" s="6">
        <f t="shared" si="0"/>
        <v>28</v>
      </c>
      <c r="C22" s="6">
        <f t="shared" si="1"/>
        <v>0</v>
      </c>
      <c r="D22" s="6">
        <v>28</v>
      </c>
      <c r="E22" s="11">
        <f t="shared" si="2"/>
        <v>2</v>
      </c>
      <c r="F22" s="1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20"/>
      <c r="AA22" s="6">
        <v>0</v>
      </c>
      <c r="AB22" s="6">
        <v>2</v>
      </c>
      <c r="AC22" s="6" t="s">
        <v>19</v>
      </c>
      <c r="AD22" s="6">
        <v>2</v>
      </c>
    </row>
    <row r="23" spans="1:30" ht="16.5" x14ac:dyDescent="0.25">
      <c r="A23" s="17" t="s">
        <v>32</v>
      </c>
      <c r="B23" s="6">
        <f t="shared" si="0"/>
        <v>42</v>
      </c>
      <c r="C23" s="6">
        <v>28</v>
      </c>
      <c r="D23" s="6">
        <v>14</v>
      </c>
      <c r="E23" s="11">
        <f t="shared" si="2"/>
        <v>4</v>
      </c>
      <c r="F23" s="1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>
        <v>2</v>
      </c>
      <c r="X23" s="6">
        <v>1</v>
      </c>
      <c r="Y23" s="6" t="s">
        <v>17</v>
      </c>
      <c r="Z23" s="20">
        <v>4</v>
      </c>
      <c r="AA23" s="21"/>
      <c r="AB23" s="21"/>
      <c r="AC23" s="6"/>
      <c r="AD23" s="6"/>
    </row>
    <row r="24" spans="1:30" ht="16.5" x14ac:dyDescent="0.25">
      <c r="A24" s="17" t="s">
        <v>33</v>
      </c>
      <c r="B24" s="6">
        <f>C24+D24</f>
        <v>28</v>
      </c>
      <c r="C24" s="6">
        <v>0</v>
      </c>
      <c r="D24" s="6">
        <v>28</v>
      </c>
      <c r="E24" s="11">
        <f t="shared" si="2"/>
        <v>3</v>
      </c>
      <c r="F24" s="1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12"/>
      <c r="Z24" s="6"/>
      <c r="AA24" s="12">
        <v>0</v>
      </c>
      <c r="AB24" s="12">
        <v>2</v>
      </c>
      <c r="AC24" s="12" t="s">
        <v>19</v>
      </c>
      <c r="AD24" s="12">
        <v>3</v>
      </c>
    </row>
    <row r="25" spans="1:30" ht="16.5" x14ac:dyDescent="0.25">
      <c r="A25" s="17" t="s">
        <v>34</v>
      </c>
      <c r="B25" s="6">
        <f>SUM(C25:D25)</f>
        <v>28</v>
      </c>
      <c r="C25" s="6">
        <v>14</v>
      </c>
      <c r="D25" s="6">
        <v>14</v>
      </c>
      <c r="E25" s="11">
        <f t="shared" si="2"/>
        <v>3</v>
      </c>
      <c r="F25" s="16"/>
      <c r="G25" s="6">
        <v>1</v>
      </c>
      <c r="H25" s="6">
        <v>1</v>
      </c>
      <c r="I25" s="6" t="s">
        <v>19</v>
      </c>
      <c r="J25" s="6">
        <v>3</v>
      </c>
      <c r="K25" s="6"/>
      <c r="L25" s="6"/>
      <c r="M25" s="6"/>
      <c r="N25" s="6"/>
      <c r="O25" s="9"/>
      <c r="P25" s="9"/>
      <c r="Q25" s="9"/>
      <c r="R25" s="9"/>
      <c r="S25" s="6"/>
      <c r="T25" s="6"/>
      <c r="U25" s="6"/>
      <c r="V25" s="6"/>
      <c r="W25" s="6"/>
      <c r="X25" s="6"/>
      <c r="Y25" s="6"/>
      <c r="Z25" s="6"/>
      <c r="AA25" s="9"/>
      <c r="AB25" s="9"/>
      <c r="AC25" s="21"/>
      <c r="AD25" s="9"/>
    </row>
    <row r="26" spans="1:30" ht="16.5" x14ac:dyDescent="0.25">
      <c r="A26" s="16" t="s">
        <v>35</v>
      </c>
      <c r="B26" s="6">
        <f t="shared" ref="B26:B34" si="3">SUM(C26:D26)</f>
        <v>42</v>
      </c>
      <c r="C26" s="6">
        <f t="shared" ref="C26:C34" si="4">(G26+K26+O26+S26+W26+AA26)*15</f>
        <v>0</v>
      </c>
      <c r="D26" s="6">
        <v>42</v>
      </c>
      <c r="E26" s="11">
        <f t="shared" si="2"/>
        <v>3</v>
      </c>
      <c r="F26" s="16"/>
      <c r="G26" s="6"/>
      <c r="H26" s="6"/>
      <c r="I26" s="6"/>
      <c r="J26" s="6"/>
      <c r="K26" s="6">
        <v>0</v>
      </c>
      <c r="L26" s="6">
        <v>3</v>
      </c>
      <c r="M26" s="6" t="s">
        <v>19</v>
      </c>
      <c r="N26" s="6">
        <v>3</v>
      </c>
      <c r="O26" s="9"/>
      <c r="P26" s="9"/>
      <c r="Q26" s="9"/>
      <c r="R26" s="9"/>
      <c r="S26" s="6"/>
      <c r="T26" s="6"/>
      <c r="U26" s="6"/>
      <c r="V26" s="6"/>
      <c r="W26" s="6"/>
      <c r="X26" s="6"/>
      <c r="Y26" s="6"/>
      <c r="Z26" s="6"/>
      <c r="AA26" s="9"/>
      <c r="AB26" s="9"/>
      <c r="AC26" s="21"/>
      <c r="AD26" s="9"/>
    </row>
    <row r="27" spans="1:30" ht="16.5" x14ac:dyDescent="0.25">
      <c r="A27" s="17" t="s">
        <v>36</v>
      </c>
      <c r="B27" s="6">
        <f t="shared" si="3"/>
        <v>28</v>
      </c>
      <c r="C27" s="6">
        <v>14</v>
      </c>
      <c r="D27" s="6">
        <v>14</v>
      </c>
      <c r="E27" s="11">
        <f t="shared" si="2"/>
        <v>3</v>
      </c>
      <c r="F27" s="16"/>
      <c r="G27" s="6"/>
      <c r="H27" s="6"/>
      <c r="I27" s="6"/>
      <c r="J27" s="6"/>
      <c r="K27" s="6"/>
      <c r="L27" s="6"/>
      <c r="M27" s="6"/>
      <c r="N27" s="6"/>
      <c r="O27" s="21">
        <v>1</v>
      </c>
      <c r="P27" s="21">
        <v>1</v>
      </c>
      <c r="Q27" s="9" t="s">
        <v>17</v>
      </c>
      <c r="R27" s="9">
        <v>3</v>
      </c>
      <c r="S27" s="6"/>
      <c r="T27" s="6"/>
      <c r="U27" s="6"/>
      <c r="V27" s="6"/>
      <c r="W27" s="6"/>
      <c r="X27" s="6"/>
      <c r="Y27" s="6"/>
      <c r="Z27" s="6"/>
      <c r="AA27" s="9"/>
      <c r="AB27" s="9"/>
      <c r="AC27" s="21"/>
      <c r="AD27" s="9"/>
    </row>
    <row r="28" spans="1:30" ht="16.5" x14ac:dyDescent="0.25">
      <c r="A28" s="17" t="s">
        <v>37</v>
      </c>
      <c r="B28" s="6">
        <f t="shared" si="3"/>
        <v>28</v>
      </c>
      <c r="C28" s="6">
        <f t="shared" si="4"/>
        <v>0</v>
      </c>
      <c r="D28" s="6">
        <v>28</v>
      </c>
      <c r="E28" s="11">
        <f t="shared" si="2"/>
        <v>2</v>
      </c>
      <c r="F28" s="16"/>
      <c r="G28" s="6"/>
      <c r="H28" s="6"/>
      <c r="I28" s="6"/>
      <c r="J28" s="6"/>
      <c r="K28" s="6"/>
      <c r="L28" s="6"/>
      <c r="M28" s="6"/>
      <c r="N28" s="6"/>
      <c r="O28" s="21">
        <v>0</v>
      </c>
      <c r="P28" s="21">
        <v>2</v>
      </c>
      <c r="Q28" s="9" t="s">
        <v>19</v>
      </c>
      <c r="R28" s="9">
        <v>2</v>
      </c>
      <c r="S28" s="6"/>
      <c r="T28" s="6"/>
      <c r="U28" s="6"/>
      <c r="V28" s="6"/>
      <c r="W28" s="6"/>
      <c r="X28" s="6"/>
      <c r="Y28" s="6"/>
      <c r="Z28" s="6"/>
      <c r="AA28" s="9"/>
      <c r="AB28" s="9"/>
      <c r="AC28" s="21"/>
      <c r="AD28" s="9"/>
    </row>
    <row r="29" spans="1:30" ht="16.5" x14ac:dyDescent="0.25">
      <c r="A29" s="17" t="s">
        <v>38</v>
      </c>
      <c r="B29" s="6">
        <f t="shared" si="3"/>
        <v>28</v>
      </c>
      <c r="C29" s="6">
        <f t="shared" si="4"/>
        <v>0</v>
      </c>
      <c r="D29" s="6">
        <v>28</v>
      </c>
      <c r="E29" s="11">
        <f t="shared" si="2"/>
        <v>2</v>
      </c>
      <c r="F29" s="16"/>
      <c r="G29" s="6"/>
      <c r="H29" s="6"/>
      <c r="I29" s="6"/>
      <c r="J29" s="6"/>
      <c r="K29" s="6"/>
      <c r="L29" s="6"/>
      <c r="M29" s="6"/>
      <c r="N29" s="6"/>
      <c r="O29" s="21">
        <v>0</v>
      </c>
      <c r="P29" s="21">
        <v>2</v>
      </c>
      <c r="Q29" s="9" t="s">
        <v>19</v>
      </c>
      <c r="R29" s="9">
        <v>2</v>
      </c>
      <c r="S29" s="6"/>
      <c r="T29" s="6"/>
      <c r="U29" s="6"/>
      <c r="V29" s="6"/>
      <c r="W29" s="6"/>
      <c r="X29" s="6"/>
      <c r="Y29" s="6"/>
      <c r="Z29" s="6"/>
      <c r="AA29" s="9"/>
      <c r="AB29" s="9"/>
      <c r="AC29" s="21"/>
      <c r="AD29" s="9"/>
    </row>
    <row r="30" spans="1:30" ht="16.5" x14ac:dyDescent="0.25">
      <c r="A30" s="17" t="s">
        <v>39</v>
      </c>
      <c r="B30" s="6">
        <f t="shared" si="3"/>
        <v>28</v>
      </c>
      <c r="C30" s="6">
        <f t="shared" si="4"/>
        <v>0</v>
      </c>
      <c r="D30" s="6">
        <v>28</v>
      </c>
      <c r="E30" s="11">
        <f t="shared" si="2"/>
        <v>2</v>
      </c>
      <c r="F30" s="16"/>
      <c r="G30" s="6"/>
      <c r="H30" s="6"/>
      <c r="I30" s="6"/>
      <c r="J30" s="6"/>
      <c r="K30" s="6"/>
      <c r="L30" s="6"/>
      <c r="M30" s="6"/>
      <c r="N30" s="6"/>
      <c r="O30" s="21">
        <v>0</v>
      </c>
      <c r="P30" s="21">
        <v>2</v>
      </c>
      <c r="Q30" s="9" t="s">
        <v>19</v>
      </c>
      <c r="R30" s="9">
        <v>2</v>
      </c>
      <c r="S30" s="6"/>
      <c r="T30" s="6"/>
      <c r="U30" s="6"/>
      <c r="V30" s="6"/>
      <c r="W30" s="6"/>
      <c r="X30" s="6"/>
      <c r="Y30" s="6"/>
      <c r="Z30" s="6"/>
      <c r="AA30" s="9"/>
      <c r="AB30" s="9"/>
      <c r="AC30" s="21"/>
      <c r="AD30" s="9"/>
    </row>
    <row r="31" spans="1:30" ht="16.5" x14ac:dyDescent="0.25">
      <c r="A31" s="17" t="s">
        <v>40</v>
      </c>
      <c r="B31" s="6">
        <f t="shared" si="3"/>
        <v>42</v>
      </c>
      <c r="C31" s="6">
        <f t="shared" si="4"/>
        <v>0</v>
      </c>
      <c r="D31" s="6">
        <v>42</v>
      </c>
      <c r="E31" s="11">
        <v>3</v>
      </c>
      <c r="F31" s="16"/>
      <c r="G31" s="6"/>
      <c r="H31" s="6"/>
      <c r="I31" s="6"/>
      <c r="J31" s="6"/>
      <c r="K31" s="6"/>
      <c r="L31" s="6"/>
      <c r="M31" s="6"/>
      <c r="N31" s="6"/>
      <c r="O31" s="22"/>
      <c r="P31" s="22"/>
      <c r="Q31" s="23"/>
      <c r="R31" s="23"/>
      <c r="S31" s="21">
        <v>0</v>
      </c>
      <c r="T31" s="21">
        <v>3</v>
      </c>
      <c r="U31" s="9" t="s">
        <v>19</v>
      </c>
      <c r="V31" s="9">
        <v>3</v>
      </c>
      <c r="W31" s="6"/>
      <c r="X31" s="6"/>
      <c r="Y31" s="6"/>
      <c r="Z31" s="6"/>
      <c r="AA31" s="9"/>
      <c r="AB31" s="9"/>
      <c r="AC31" s="21"/>
      <c r="AD31" s="9"/>
    </row>
    <row r="32" spans="1:30" ht="16.5" x14ac:dyDescent="0.25">
      <c r="A32" s="17" t="s">
        <v>41</v>
      </c>
      <c r="B32" s="6">
        <f t="shared" si="3"/>
        <v>28</v>
      </c>
      <c r="C32" s="6">
        <v>14</v>
      </c>
      <c r="D32" s="6">
        <v>14</v>
      </c>
      <c r="E32" s="11">
        <f t="shared" si="2"/>
        <v>2</v>
      </c>
      <c r="F32" s="16"/>
      <c r="G32" s="6"/>
      <c r="H32" s="6"/>
      <c r="I32" s="6"/>
      <c r="J32" s="6"/>
      <c r="K32" s="6"/>
      <c r="L32" s="6"/>
      <c r="M32" s="6"/>
      <c r="N32" s="6"/>
      <c r="O32" s="21">
        <v>1</v>
      </c>
      <c r="P32" s="21">
        <v>1</v>
      </c>
      <c r="Q32" s="9" t="s">
        <v>19</v>
      </c>
      <c r="R32" s="9">
        <v>2</v>
      </c>
      <c r="S32" s="6"/>
      <c r="T32" s="6"/>
      <c r="U32" s="6"/>
      <c r="V32" s="6"/>
      <c r="W32" s="6"/>
      <c r="X32" s="6"/>
      <c r="Y32" s="6"/>
      <c r="Z32" s="6"/>
      <c r="AA32" s="9"/>
      <c r="AB32" s="9"/>
      <c r="AC32" s="21"/>
      <c r="AD32" s="9"/>
    </row>
    <row r="33" spans="1:30" ht="16.5" x14ac:dyDescent="0.25">
      <c r="A33" s="17" t="s">
        <v>42</v>
      </c>
      <c r="B33" s="6">
        <f t="shared" si="3"/>
        <v>28</v>
      </c>
      <c r="C33" s="6">
        <v>14</v>
      </c>
      <c r="D33" s="6">
        <v>14</v>
      </c>
      <c r="E33" s="11">
        <f t="shared" si="2"/>
        <v>3</v>
      </c>
      <c r="F33" s="16"/>
      <c r="G33" s="6"/>
      <c r="H33" s="6"/>
      <c r="I33" s="6"/>
      <c r="J33" s="6"/>
      <c r="K33" s="6"/>
      <c r="L33" s="6"/>
      <c r="M33" s="6"/>
      <c r="N33" s="6"/>
      <c r="O33" s="9"/>
      <c r="P33" s="9"/>
      <c r="Q33" s="9"/>
      <c r="R33" s="9"/>
      <c r="S33" s="21">
        <v>1</v>
      </c>
      <c r="T33" s="21">
        <v>1</v>
      </c>
      <c r="U33" s="6" t="s">
        <v>17</v>
      </c>
      <c r="V33" s="6">
        <v>3</v>
      </c>
      <c r="W33" s="6"/>
      <c r="X33" s="6"/>
      <c r="Y33" s="6"/>
      <c r="Z33" s="6"/>
      <c r="AA33" s="9"/>
      <c r="AB33" s="9"/>
      <c r="AC33" s="21"/>
      <c r="AD33" s="9"/>
    </row>
    <row r="34" spans="1:30" ht="16.5" x14ac:dyDescent="0.25">
      <c r="A34" s="17" t="s">
        <v>43</v>
      </c>
      <c r="B34" s="6">
        <f t="shared" si="3"/>
        <v>28</v>
      </c>
      <c r="C34" s="6">
        <f t="shared" si="4"/>
        <v>0</v>
      </c>
      <c r="D34" s="6">
        <v>28</v>
      </c>
      <c r="E34" s="11">
        <f t="shared" si="2"/>
        <v>2</v>
      </c>
      <c r="F34" s="16"/>
      <c r="G34" s="6"/>
      <c r="H34" s="6"/>
      <c r="I34" s="6"/>
      <c r="J34" s="6"/>
      <c r="K34" s="6"/>
      <c r="L34" s="6"/>
      <c r="M34" s="6"/>
      <c r="N34" s="6"/>
      <c r="O34" s="9"/>
      <c r="P34" s="9"/>
      <c r="Q34" s="9"/>
      <c r="R34" s="9"/>
      <c r="S34" s="21">
        <v>0</v>
      </c>
      <c r="T34" s="21">
        <v>2</v>
      </c>
      <c r="U34" s="6" t="s">
        <v>19</v>
      </c>
      <c r="V34" s="6">
        <v>2</v>
      </c>
      <c r="W34" s="6"/>
      <c r="X34" s="6"/>
      <c r="Y34" s="6"/>
      <c r="Z34" s="6"/>
      <c r="AA34" s="9"/>
      <c r="AB34" s="9"/>
      <c r="AC34" s="21"/>
      <c r="AD34" s="9"/>
    </row>
    <row r="35" spans="1:30" ht="16.5" x14ac:dyDescent="0.25">
      <c r="A35" s="17" t="s">
        <v>44</v>
      </c>
      <c r="B35" s="6">
        <f>SUM(C35:D35)</f>
        <v>28</v>
      </c>
      <c r="C35" s="6">
        <v>14</v>
      </c>
      <c r="D35" s="6">
        <v>14</v>
      </c>
      <c r="E35" s="11">
        <f t="shared" si="2"/>
        <v>3</v>
      </c>
      <c r="F35" s="16"/>
      <c r="G35" s="6"/>
      <c r="H35" s="6"/>
      <c r="I35" s="6"/>
      <c r="J35" s="6"/>
      <c r="K35" s="6"/>
      <c r="L35" s="6"/>
      <c r="M35" s="6"/>
      <c r="N35" s="6"/>
      <c r="O35" s="9"/>
      <c r="P35" s="9"/>
      <c r="Q35" s="9"/>
      <c r="R35" s="9"/>
      <c r="S35" s="21">
        <v>1</v>
      </c>
      <c r="T35" s="21">
        <v>1</v>
      </c>
      <c r="U35" s="6" t="s">
        <v>17</v>
      </c>
      <c r="V35" s="6">
        <v>3</v>
      </c>
      <c r="W35" s="6"/>
      <c r="X35" s="6"/>
      <c r="Y35" s="6"/>
      <c r="Z35" s="6"/>
      <c r="AA35" s="9"/>
      <c r="AB35" s="9"/>
      <c r="AC35" s="21"/>
      <c r="AD35" s="9"/>
    </row>
    <row r="36" spans="1:30" ht="16.5" x14ac:dyDescent="0.25">
      <c r="A36" s="16" t="s">
        <v>45</v>
      </c>
      <c r="B36" s="6">
        <f>SUM(C36:D36)</f>
        <v>196</v>
      </c>
      <c r="C36" s="6">
        <f>(G36+K36+O36+S36+W36+AA36)*15</f>
        <v>0</v>
      </c>
      <c r="D36" s="6">
        <v>196</v>
      </c>
      <c r="E36" s="11">
        <f t="shared" si="2"/>
        <v>8</v>
      </c>
      <c r="F36" s="1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>
        <v>0</v>
      </c>
      <c r="AB36" s="6">
        <v>14</v>
      </c>
      <c r="AC36" s="6" t="s">
        <v>19</v>
      </c>
      <c r="AD36" s="6">
        <v>8</v>
      </c>
    </row>
    <row r="37" spans="1:30" ht="16.5" x14ac:dyDescent="0.25">
      <c r="A37" s="7" t="s">
        <v>46</v>
      </c>
      <c r="B37" s="7"/>
      <c r="C37" s="7"/>
      <c r="D37" s="7"/>
      <c r="E37" s="11">
        <f>SUM(E38:E44)</f>
        <v>21</v>
      </c>
      <c r="F37" s="1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ht="16.5" x14ac:dyDescent="0.25">
      <c r="A38" s="16" t="s">
        <v>47</v>
      </c>
      <c r="B38" s="6">
        <f t="shared" ref="B38:B43" si="5">SUM(C38:D38)</f>
        <v>28</v>
      </c>
      <c r="C38" s="6">
        <f t="shared" ref="C38:D43" si="6">(G38+K38+O38+S38+W38+AA38)*15</f>
        <v>0</v>
      </c>
      <c r="D38" s="6">
        <v>28</v>
      </c>
      <c r="E38" s="11">
        <f t="shared" si="2"/>
        <v>3</v>
      </c>
      <c r="F38" s="16"/>
      <c r="G38" s="6">
        <v>0</v>
      </c>
      <c r="H38" s="6">
        <v>2</v>
      </c>
      <c r="I38" s="6" t="s">
        <v>19</v>
      </c>
      <c r="J38" s="6">
        <v>3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ht="16.5" x14ac:dyDescent="0.25">
      <c r="A39" s="16" t="s">
        <v>48</v>
      </c>
      <c r="B39" s="6">
        <f t="shared" si="5"/>
        <v>28</v>
      </c>
      <c r="C39" s="6">
        <v>28</v>
      </c>
      <c r="D39" s="6">
        <f t="shared" si="6"/>
        <v>0</v>
      </c>
      <c r="E39" s="11">
        <f t="shared" si="2"/>
        <v>3</v>
      </c>
      <c r="F39" s="16"/>
      <c r="G39" s="9">
        <v>2</v>
      </c>
      <c r="H39" s="9">
        <v>0</v>
      </c>
      <c r="I39" s="9" t="s">
        <v>17</v>
      </c>
      <c r="J39" s="9">
        <v>3</v>
      </c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ht="16.5" x14ac:dyDescent="0.25">
      <c r="A40" s="16" t="s">
        <v>49</v>
      </c>
      <c r="B40" s="6">
        <f t="shared" si="5"/>
        <v>28</v>
      </c>
      <c r="C40" s="6">
        <v>28</v>
      </c>
      <c r="D40" s="6">
        <f t="shared" si="6"/>
        <v>0</v>
      </c>
      <c r="E40" s="11">
        <f t="shared" si="2"/>
        <v>3</v>
      </c>
      <c r="F40" s="16"/>
      <c r="G40" s="6"/>
      <c r="H40" s="6"/>
      <c r="I40" s="6"/>
      <c r="J40" s="6"/>
      <c r="K40" s="9">
        <v>2</v>
      </c>
      <c r="L40" s="9">
        <v>0</v>
      </c>
      <c r="M40" s="9" t="s">
        <v>17</v>
      </c>
      <c r="N40" s="9">
        <v>3</v>
      </c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1:30" ht="16.5" x14ac:dyDescent="0.25">
      <c r="A41" s="16" t="s">
        <v>50</v>
      </c>
      <c r="B41" s="6">
        <f t="shared" si="5"/>
        <v>28</v>
      </c>
      <c r="C41" s="6">
        <v>28</v>
      </c>
      <c r="D41" s="6">
        <f t="shared" si="6"/>
        <v>0</v>
      </c>
      <c r="E41" s="11">
        <f t="shared" si="2"/>
        <v>3</v>
      </c>
      <c r="F41" s="24"/>
      <c r="G41" s="6"/>
      <c r="H41" s="6"/>
      <c r="I41" s="6"/>
      <c r="J41" s="6"/>
      <c r="K41" s="6"/>
      <c r="L41" s="6"/>
      <c r="M41" s="6"/>
      <c r="N41" s="6"/>
      <c r="O41" s="9">
        <v>2</v>
      </c>
      <c r="P41" s="9">
        <v>0</v>
      </c>
      <c r="Q41" s="9" t="s">
        <v>17</v>
      </c>
      <c r="R41" s="9">
        <v>3</v>
      </c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ht="16.5" x14ac:dyDescent="0.25">
      <c r="A42" s="16" t="s">
        <v>51</v>
      </c>
      <c r="B42" s="6">
        <f t="shared" si="5"/>
        <v>28</v>
      </c>
      <c r="C42" s="6">
        <v>28</v>
      </c>
      <c r="D42" s="6">
        <f t="shared" si="6"/>
        <v>0</v>
      </c>
      <c r="E42" s="11">
        <f t="shared" si="2"/>
        <v>3</v>
      </c>
      <c r="F42" s="16"/>
      <c r="G42" s="6"/>
      <c r="H42" s="6"/>
      <c r="I42" s="6"/>
      <c r="J42" s="6"/>
      <c r="K42" s="6"/>
      <c r="L42" s="6"/>
      <c r="M42" s="6"/>
      <c r="N42" s="6"/>
      <c r="O42" s="9">
        <v>2</v>
      </c>
      <c r="P42" s="9">
        <v>0</v>
      </c>
      <c r="Q42" s="6" t="s">
        <v>17</v>
      </c>
      <c r="R42" s="6">
        <v>3</v>
      </c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ht="16.5" x14ac:dyDescent="0.25">
      <c r="A43" s="17" t="s">
        <v>52</v>
      </c>
      <c r="B43" s="6">
        <f t="shared" si="5"/>
        <v>28</v>
      </c>
      <c r="C43" s="6">
        <f t="shared" si="6"/>
        <v>0</v>
      </c>
      <c r="D43" s="6">
        <v>28</v>
      </c>
      <c r="E43" s="11">
        <f t="shared" si="2"/>
        <v>3</v>
      </c>
      <c r="F43" s="24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9">
        <v>0</v>
      </c>
      <c r="T43" s="9">
        <v>2</v>
      </c>
      <c r="U43" s="9" t="s">
        <v>19</v>
      </c>
      <c r="V43" s="9">
        <v>3</v>
      </c>
      <c r="W43" s="6"/>
      <c r="X43" s="6"/>
      <c r="Y43" s="6"/>
      <c r="Z43" s="6"/>
      <c r="AA43" s="6"/>
      <c r="AB43" s="6"/>
      <c r="AC43" s="6"/>
      <c r="AD43" s="6"/>
    </row>
    <row r="44" spans="1:30" ht="16.5" x14ac:dyDescent="0.25">
      <c r="A44" s="16" t="s">
        <v>53</v>
      </c>
      <c r="B44" s="6">
        <f>SUM(C44:D44)</f>
        <v>42</v>
      </c>
      <c r="C44" s="6">
        <v>28</v>
      </c>
      <c r="D44" s="6">
        <v>14</v>
      </c>
      <c r="E44" s="11">
        <f t="shared" si="2"/>
        <v>3</v>
      </c>
      <c r="F44" s="24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9"/>
      <c r="T44" s="9"/>
      <c r="U44" s="9"/>
      <c r="V44" s="9"/>
      <c r="W44" s="6">
        <v>2</v>
      </c>
      <c r="X44" s="6">
        <v>1</v>
      </c>
      <c r="Y44" s="6" t="s">
        <v>19</v>
      </c>
      <c r="Z44" s="6">
        <v>3</v>
      </c>
      <c r="AA44" s="6"/>
      <c r="AB44" s="6"/>
      <c r="AC44" s="6"/>
      <c r="AD44" s="6"/>
    </row>
    <row r="45" spans="1:30" ht="16.5" x14ac:dyDescent="0.25">
      <c r="A45" s="7" t="s">
        <v>54</v>
      </c>
      <c r="B45" s="7"/>
      <c r="C45" s="7"/>
      <c r="D45" s="7"/>
      <c r="E45" s="11">
        <v>31</v>
      </c>
      <c r="F45" s="24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:30" ht="16.5" x14ac:dyDescent="0.25">
      <c r="A46" s="16" t="s">
        <v>55</v>
      </c>
      <c r="B46" s="6">
        <f>SUM(C46:D46)</f>
        <v>28</v>
      </c>
      <c r="C46" s="6">
        <v>28</v>
      </c>
      <c r="D46" s="6">
        <f>(H46+L46+P46+T46+X46+AB46)*15</f>
        <v>0</v>
      </c>
      <c r="E46" s="6">
        <v>3</v>
      </c>
      <c r="F46" s="24"/>
      <c r="G46" s="6">
        <v>2</v>
      </c>
      <c r="H46" s="6">
        <v>0</v>
      </c>
      <c r="I46" s="6" t="s">
        <v>17</v>
      </c>
      <c r="J46" s="6">
        <v>3</v>
      </c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:30" ht="16.5" x14ac:dyDescent="0.25">
      <c r="A47" s="16" t="s">
        <v>56</v>
      </c>
      <c r="B47" s="6">
        <f t="shared" ref="B47:B54" si="7">SUM(C47:D47)</f>
        <v>28</v>
      </c>
      <c r="C47" s="6">
        <f t="shared" ref="C47:D54" si="8">(G47+K47+O47+S47+W47+AA47)*15</f>
        <v>0</v>
      </c>
      <c r="D47" s="6">
        <v>28</v>
      </c>
      <c r="E47" s="11">
        <f t="shared" si="2"/>
        <v>3</v>
      </c>
      <c r="F47" s="24"/>
      <c r="G47" s="6"/>
      <c r="H47" s="6"/>
      <c r="I47" s="6"/>
      <c r="J47" s="6"/>
      <c r="K47" s="9">
        <v>0</v>
      </c>
      <c r="L47" s="9">
        <v>2</v>
      </c>
      <c r="M47" s="9" t="s">
        <v>19</v>
      </c>
      <c r="N47" s="6">
        <v>3</v>
      </c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1:30" ht="16.5" x14ac:dyDescent="0.25">
      <c r="A48" s="17" t="s">
        <v>57</v>
      </c>
      <c r="B48" s="6">
        <f t="shared" si="7"/>
        <v>28</v>
      </c>
      <c r="C48" s="6">
        <f t="shared" si="8"/>
        <v>0</v>
      </c>
      <c r="D48" s="6">
        <v>28</v>
      </c>
      <c r="E48" s="11">
        <f t="shared" si="2"/>
        <v>3</v>
      </c>
      <c r="F48" s="24"/>
      <c r="G48" s="6"/>
      <c r="H48" s="6"/>
      <c r="I48" s="6"/>
      <c r="J48" s="6"/>
      <c r="K48" s="9"/>
      <c r="L48" s="9"/>
      <c r="M48" s="9"/>
      <c r="N48" s="6"/>
      <c r="O48" s="6">
        <v>0</v>
      </c>
      <c r="P48" s="6">
        <v>2</v>
      </c>
      <c r="Q48" s="6" t="s">
        <v>19</v>
      </c>
      <c r="R48" s="6">
        <v>3</v>
      </c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1:30" ht="16.5" x14ac:dyDescent="0.25">
      <c r="A49" s="1" t="s">
        <v>58</v>
      </c>
      <c r="B49" s="6">
        <f t="shared" si="7"/>
        <v>28</v>
      </c>
      <c r="C49" s="6">
        <v>28</v>
      </c>
      <c r="D49" s="6">
        <f t="shared" si="8"/>
        <v>0</v>
      </c>
      <c r="E49" s="11">
        <f t="shared" si="2"/>
        <v>3</v>
      </c>
      <c r="F49" s="24"/>
      <c r="G49" s="6"/>
      <c r="H49" s="6"/>
      <c r="I49" s="6"/>
      <c r="J49" s="6"/>
      <c r="K49" s="9"/>
      <c r="L49" s="9"/>
      <c r="M49" s="9"/>
      <c r="N49" s="6"/>
      <c r="O49" s="6"/>
      <c r="P49" s="6"/>
      <c r="Q49" s="6"/>
      <c r="R49" s="6"/>
      <c r="S49" s="6">
        <v>2</v>
      </c>
      <c r="T49" s="6">
        <v>0</v>
      </c>
      <c r="U49" s="6" t="s">
        <v>17</v>
      </c>
      <c r="V49" s="6">
        <v>3</v>
      </c>
      <c r="W49" s="6"/>
      <c r="X49" s="6"/>
      <c r="Y49" s="6"/>
      <c r="Z49" s="6"/>
      <c r="AA49" s="6"/>
      <c r="AB49" s="6"/>
      <c r="AC49" s="6"/>
      <c r="AD49" s="6"/>
    </row>
    <row r="50" spans="1:30" ht="16.5" x14ac:dyDescent="0.25">
      <c r="A50" s="17" t="s">
        <v>59</v>
      </c>
      <c r="B50" s="6">
        <f t="shared" si="7"/>
        <v>28</v>
      </c>
      <c r="C50" s="6">
        <f t="shared" si="8"/>
        <v>0</v>
      </c>
      <c r="D50" s="6">
        <v>28</v>
      </c>
      <c r="E50" s="11">
        <f t="shared" si="2"/>
        <v>3</v>
      </c>
      <c r="F50" s="24"/>
      <c r="G50" s="6"/>
      <c r="H50" s="6"/>
      <c r="I50" s="6"/>
      <c r="J50" s="6"/>
      <c r="K50" s="9"/>
      <c r="L50" s="9"/>
      <c r="M50" s="9"/>
      <c r="N50" s="6"/>
      <c r="O50" s="6"/>
      <c r="P50" s="6"/>
      <c r="Q50" s="6"/>
      <c r="R50" s="6"/>
      <c r="S50" s="21">
        <v>0</v>
      </c>
      <c r="T50" s="21">
        <v>2</v>
      </c>
      <c r="U50" s="6" t="s">
        <v>19</v>
      </c>
      <c r="V50" s="6">
        <v>3</v>
      </c>
      <c r="W50" s="6"/>
      <c r="X50" s="6"/>
      <c r="Y50" s="6"/>
      <c r="Z50" s="6"/>
      <c r="AA50" s="6"/>
      <c r="AB50" s="6"/>
      <c r="AC50" s="6"/>
      <c r="AD50" s="6"/>
    </row>
    <row r="51" spans="1:30" ht="16.5" x14ac:dyDescent="0.25">
      <c r="A51" s="17" t="s">
        <v>60</v>
      </c>
      <c r="B51" s="6">
        <f t="shared" si="7"/>
        <v>42</v>
      </c>
      <c r="C51" s="6">
        <v>28</v>
      </c>
      <c r="D51" s="6">
        <v>14</v>
      </c>
      <c r="E51" s="11">
        <f t="shared" si="2"/>
        <v>4</v>
      </c>
      <c r="F51" s="24"/>
      <c r="G51" s="6"/>
      <c r="H51" s="6"/>
      <c r="I51" s="6"/>
      <c r="J51" s="6"/>
      <c r="K51" s="9"/>
      <c r="L51" s="9"/>
      <c r="M51" s="9"/>
      <c r="N51" s="6"/>
      <c r="O51" s="6"/>
      <c r="P51" s="6"/>
      <c r="Q51" s="6"/>
      <c r="R51" s="6"/>
      <c r="S51" s="21"/>
      <c r="T51" s="21"/>
      <c r="U51" s="6"/>
      <c r="V51" s="6"/>
      <c r="W51" s="6"/>
      <c r="X51" s="6"/>
      <c r="Y51" s="6"/>
      <c r="Z51" s="6"/>
      <c r="AA51" s="6">
        <v>2</v>
      </c>
      <c r="AB51" s="6">
        <v>1</v>
      </c>
      <c r="AC51" s="6" t="s">
        <v>17</v>
      </c>
      <c r="AD51" s="6">
        <v>4</v>
      </c>
    </row>
    <row r="52" spans="1:30" ht="16.5" x14ac:dyDescent="0.25">
      <c r="A52" s="17" t="s">
        <v>61</v>
      </c>
      <c r="B52" s="6">
        <f t="shared" si="7"/>
        <v>28</v>
      </c>
      <c r="C52" s="6">
        <v>14</v>
      </c>
      <c r="D52" s="6">
        <v>14</v>
      </c>
      <c r="E52" s="11">
        <f t="shared" si="2"/>
        <v>3</v>
      </c>
      <c r="F52" s="24"/>
      <c r="G52" s="6"/>
      <c r="H52" s="6"/>
      <c r="I52" s="6"/>
      <c r="J52" s="6"/>
      <c r="K52" s="9"/>
      <c r="L52" s="9"/>
      <c r="M52" s="9"/>
      <c r="N52" s="6"/>
      <c r="O52" s="6"/>
      <c r="P52" s="6"/>
      <c r="Q52" s="6"/>
      <c r="R52" s="6"/>
      <c r="S52" s="21"/>
      <c r="T52" s="21"/>
      <c r="U52" s="6"/>
      <c r="V52" s="6"/>
      <c r="W52" s="6">
        <v>1</v>
      </c>
      <c r="X52" s="6">
        <v>1</v>
      </c>
      <c r="Y52" s="6" t="s">
        <v>17</v>
      </c>
      <c r="Z52" s="6">
        <v>3</v>
      </c>
      <c r="AA52" s="6"/>
      <c r="AB52" s="6"/>
      <c r="AC52" s="6"/>
      <c r="AD52" s="6"/>
    </row>
    <row r="53" spans="1:30" ht="16.5" x14ac:dyDescent="0.25">
      <c r="A53" s="17" t="s">
        <v>62</v>
      </c>
      <c r="B53" s="6">
        <f t="shared" si="7"/>
        <v>28</v>
      </c>
      <c r="C53" s="6">
        <v>14</v>
      </c>
      <c r="D53" s="6">
        <v>14</v>
      </c>
      <c r="E53" s="11">
        <f t="shared" si="2"/>
        <v>3</v>
      </c>
      <c r="F53" s="24"/>
      <c r="G53" s="6"/>
      <c r="H53" s="6"/>
      <c r="I53" s="6"/>
      <c r="J53" s="6"/>
      <c r="K53" s="9"/>
      <c r="L53" s="9"/>
      <c r="M53" s="9"/>
      <c r="N53" s="6"/>
      <c r="O53" s="6"/>
      <c r="P53" s="6"/>
      <c r="Q53" s="6"/>
      <c r="R53" s="6"/>
      <c r="S53" s="21"/>
      <c r="T53" s="21"/>
      <c r="U53" s="6"/>
      <c r="V53" s="6"/>
      <c r="W53" s="6">
        <v>1</v>
      </c>
      <c r="X53" s="6">
        <v>1</v>
      </c>
      <c r="Y53" s="6" t="s">
        <v>19</v>
      </c>
      <c r="Z53" s="6">
        <v>3</v>
      </c>
      <c r="AA53" s="6"/>
      <c r="AB53" s="6"/>
      <c r="AC53" s="6"/>
      <c r="AD53" s="6"/>
    </row>
    <row r="54" spans="1:30" ht="16.5" x14ac:dyDescent="0.25">
      <c r="A54" s="17" t="s">
        <v>63</v>
      </c>
      <c r="B54" s="6">
        <f t="shared" si="7"/>
        <v>28</v>
      </c>
      <c r="C54" s="6">
        <v>28</v>
      </c>
      <c r="D54" s="6">
        <f t="shared" si="8"/>
        <v>0</v>
      </c>
      <c r="E54" s="11">
        <f t="shared" si="2"/>
        <v>3</v>
      </c>
      <c r="F54" s="24"/>
      <c r="G54" s="6"/>
      <c r="H54" s="6"/>
      <c r="I54" s="6"/>
      <c r="J54" s="6"/>
      <c r="K54" s="9"/>
      <c r="L54" s="9"/>
      <c r="M54" s="9"/>
      <c r="N54" s="6"/>
      <c r="O54" s="6"/>
      <c r="P54" s="6"/>
      <c r="Q54" s="6"/>
      <c r="R54" s="6"/>
      <c r="S54" s="21"/>
      <c r="T54" s="21"/>
      <c r="U54" s="6"/>
      <c r="V54" s="6"/>
      <c r="W54" s="6"/>
      <c r="X54" s="6"/>
      <c r="Y54" s="6"/>
      <c r="Z54" s="6"/>
      <c r="AA54" s="6">
        <v>2</v>
      </c>
      <c r="AB54" s="6">
        <v>0</v>
      </c>
      <c r="AC54" s="6" t="s">
        <v>19</v>
      </c>
      <c r="AD54" s="6">
        <v>3</v>
      </c>
    </row>
    <row r="55" spans="1:30" ht="16.5" x14ac:dyDescent="0.25">
      <c r="A55" s="16" t="s">
        <v>64</v>
      </c>
      <c r="B55" s="6">
        <f>SUM(C55:D55)</f>
        <v>28</v>
      </c>
      <c r="C55" s="6">
        <v>28</v>
      </c>
      <c r="D55" s="6">
        <f>(H55+L55+P55+T55+X55+AB55)*15</f>
        <v>0</v>
      </c>
      <c r="E55" s="11">
        <f t="shared" si="2"/>
        <v>3</v>
      </c>
      <c r="F55" s="24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>
        <v>2</v>
      </c>
      <c r="AB55" s="6">
        <v>0</v>
      </c>
      <c r="AC55" s="6" t="s">
        <v>17</v>
      </c>
      <c r="AD55" s="6">
        <v>3</v>
      </c>
    </row>
    <row r="56" spans="1:30" ht="16.5" x14ac:dyDescent="0.25">
      <c r="A56" s="7" t="s">
        <v>65</v>
      </c>
      <c r="B56" s="7"/>
      <c r="C56" s="7"/>
      <c r="D56" s="7"/>
      <c r="E56" s="11">
        <f>SUM(E57:E61)</f>
        <v>15</v>
      </c>
      <c r="F56" s="24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</row>
    <row r="57" spans="1:30" ht="33" x14ac:dyDescent="0.25">
      <c r="A57" s="16" t="s">
        <v>66</v>
      </c>
      <c r="B57" s="6">
        <f>SUM(C57:D57)</f>
        <v>28</v>
      </c>
      <c r="C57" s="6">
        <v>28</v>
      </c>
      <c r="D57" s="6">
        <f>(H57+L57+P57+T57+X57+AB57)*15</f>
        <v>0</v>
      </c>
      <c r="E57" s="11">
        <f>+J57+N57+R57+V57+Z57+AD57</f>
        <v>3</v>
      </c>
      <c r="F57" s="24"/>
      <c r="G57" s="6">
        <v>2</v>
      </c>
      <c r="H57" s="6">
        <v>0</v>
      </c>
      <c r="I57" s="6" t="s">
        <v>17</v>
      </c>
      <c r="J57" s="6">
        <v>3</v>
      </c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spans="1:30" ht="16.5" x14ac:dyDescent="0.25">
      <c r="A58" s="16" t="s">
        <v>67</v>
      </c>
      <c r="B58" s="6">
        <f>SUM(C58:D58)</f>
        <v>28</v>
      </c>
      <c r="C58" s="6">
        <v>14</v>
      </c>
      <c r="D58" s="6">
        <v>14</v>
      </c>
      <c r="E58" s="11">
        <f>+J58+N58+R58+V58+Z58+AD58</f>
        <v>3</v>
      </c>
      <c r="F58" s="24"/>
      <c r="G58" s="6"/>
      <c r="H58" s="6"/>
      <c r="I58" s="6"/>
      <c r="J58" s="6"/>
      <c r="K58" s="9">
        <v>1</v>
      </c>
      <c r="L58" s="9">
        <v>1</v>
      </c>
      <c r="M58" s="9" t="s">
        <v>19</v>
      </c>
      <c r="N58" s="9">
        <v>3</v>
      </c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spans="1:30" ht="16.5" x14ac:dyDescent="0.25">
      <c r="A59" s="16" t="s">
        <v>68</v>
      </c>
      <c r="B59" s="6">
        <f>SUM(C59:D59)</f>
        <v>28</v>
      </c>
      <c r="C59" s="6">
        <v>28</v>
      </c>
      <c r="D59" s="6">
        <f t="shared" ref="D59:D61" si="9">(H59+L59+P59+T59+X59+AB59)*15</f>
        <v>0</v>
      </c>
      <c r="E59" s="11">
        <f>+J59+N59+R59+V59+Z59+AD59</f>
        <v>3</v>
      </c>
      <c r="F59" s="24"/>
      <c r="G59" s="6"/>
      <c r="H59" s="6"/>
      <c r="I59" s="6"/>
      <c r="J59" s="6"/>
      <c r="K59" s="6">
        <v>2</v>
      </c>
      <c r="L59" s="6">
        <v>0</v>
      </c>
      <c r="M59" s="6" t="s">
        <v>17</v>
      </c>
      <c r="N59" s="6">
        <v>3</v>
      </c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1:30" ht="16.5" x14ac:dyDescent="0.25">
      <c r="A60" s="16" t="s">
        <v>69</v>
      </c>
      <c r="B60" s="6">
        <f>SUM(C60:D60)</f>
        <v>28</v>
      </c>
      <c r="C60" s="6">
        <v>28</v>
      </c>
      <c r="D60" s="6">
        <f t="shared" si="9"/>
        <v>0</v>
      </c>
      <c r="E60" s="11">
        <f>+J60+N60+R60+V60+Z60+AD60</f>
        <v>3</v>
      </c>
      <c r="F60" s="24"/>
      <c r="G60" s="6"/>
      <c r="H60" s="6"/>
      <c r="I60" s="6"/>
      <c r="J60" s="6"/>
      <c r="K60" s="6"/>
      <c r="L60" s="6"/>
      <c r="M60" s="6"/>
      <c r="N60" s="6"/>
      <c r="O60" s="6">
        <v>2</v>
      </c>
      <c r="P60" s="6">
        <v>0</v>
      </c>
      <c r="Q60" s="6" t="s">
        <v>17</v>
      </c>
      <c r="R60" s="6">
        <v>3</v>
      </c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spans="1:30" ht="16.5" x14ac:dyDescent="0.25">
      <c r="A61" s="16" t="s">
        <v>70</v>
      </c>
      <c r="B61" s="6">
        <f>SUM(C61:D61)</f>
        <v>28</v>
      </c>
      <c r="C61" s="6">
        <v>28</v>
      </c>
      <c r="D61" s="6">
        <f t="shared" si="9"/>
        <v>0</v>
      </c>
      <c r="E61" s="11">
        <f>+J61+N61+R61+V61+Z61+AD61</f>
        <v>3</v>
      </c>
      <c r="F61" s="24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>
        <v>2</v>
      </c>
      <c r="T61" s="6">
        <v>0</v>
      </c>
      <c r="U61" s="6" t="s">
        <v>17</v>
      </c>
      <c r="V61" s="6">
        <v>3</v>
      </c>
      <c r="W61" s="6"/>
      <c r="X61" s="6"/>
      <c r="Y61" s="6"/>
      <c r="Z61" s="6"/>
      <c r="AA61" s="6"/>
      <c r="AB61" s="6"/>
      <c r="AC61" s="6"/>
      <c r="AD61" s="6"/>
    </row>
    <row r="62" spans="1:30" ht="16.5" x14ac:dyDescent="0.25">
      <c r="A62" s="7" t="s">
        <v>71</v>
      </c>
      <c r="B62" s="7"/>
      <c r="C62" s="7"/>
      <c r="D62" s="7"/>
      <c r="E62" s="11">
        <v>14</v>
      </c>
      <c r="F62" s="1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spans="1:30" ht="16.5" x14ac:dyDescent="0.25">
      <c r="A63" s="16" t="s">
        <v>72</v>
      </c>
      <c r="B63" s="6">
        <f t="shared" ref="B63:B68" si="10">SUM(C63:D63)</f>
        <v>56</v>
      </c>
      <c r="C63" s="6">
        <v>28</v>
      </c>
      <c r="D63" s="6">
        <v>28</v>
      </c>
      <c r="E63" s="6">
        <v>3</v>
      </c>
      <c r="F63" s="25"/>
      <c r="G63" s="6">
        <v>2</v>
      </c>
      <c r="H63" s="6">
        <v>2</v>
      </c>
      <c r="I63" s="6" t="s">
        <v>19</v>
      </c>
      <c r="J63" s="6">
        <v>3</v>
      </c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spans="1:30" ht="16.5" x14ac:dyDescent="0.25">
      <c r="A64" s="16" t="s">
        <v>73</v>
      </c>
      <c r="B64" s="6">
        <f t="shared" si="10"/>
        <v>56</v>
      </c>
      <c r="C64" s="6">
        <f t="shared" ref="C64:D68" si="11">(G64+K64+O64+S64+W64+AA64)*15</f>
        <v>0</v>
      </c>
      <c r="D64" s="6">
        <v>56</v>
      </c>
      <c r="E64" s="6">
        <v>1</v>
      </c>
      <c r="F64" s="25"/>
      <c r="G64" s="6">
        <v>0</v>
      </c>
      <c r="H64" s="6">
        <v>4</v>
      </c>
      <c r="I64" s="6" t="s">
        <v>12</v>
      </c>
      <c r="J64" s="6">
        <v>1</v>
      </c>
      <c r="K64" s="9"/>
      <c r="L64" s="9"/>
      <c r="M64" s="9"/>
      <c r="N64" s="9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spans="1:30" ht="16.5" x14ac:dyDescent="0.25">
      <c r="A65" s="16" t="s">
        <v>74</v>
      </c>
      <c r="B65" s="6">
        <f t="shared" si="10"/>
        <v>42</v>
      </c>
      <c r="C65" s="6">
        <v>28</v>
      </c>
      <c r="D65" s="6">
        <v>14</v>
      </c>
      <c r="E65" s="11">
        <f t="shared" ref="E65:E67" si="12">+J65+N65+R65+V65+Z65+AD65</f>
        <v>3</v>
      </c>
      <c r="F65" s="25"/>
      <c r="G65" s="9"/>
      <c r="H65" s="9"/>
      <c r="I65" s="9"/>
      <c r="J65" s="9"/>
      <c r="K65" s="9">
        <v>2</v>
      </c>
      <c r="L65" s="9">
        <v>1</v>
      </c>
      <c r="M65" s="9" t="s">
        <v>17</v>
      </c>
      <c r="N65" s="9">
        <v>3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spans="1:30" ht="16.5" x14ac:dyDescent="0.25">
      <c r="A66" s="16" t="s">
        <v>75</v>
      </c>
      <c r="B66" s="6">
        <f t="shared" si="10"/>
        <v>28</v>
      </c>
      <c r="C66" s="6">
        <v>28</v>
      </c>
      <c r="D66" s="6">
        <f t="shared" si="11"/>
        <v>0</v>
      </c>
      <c r="E66" s="11">
        <f t="shared" si="12"/>
        <v>3</v>
      </c>
      <c r="F66" s="19"/>
      <c r="G66" s="6"/>
      <c r="H66" s="6"/>
      <c r="I66" s="6"/>
      <c r="J66" s="6"/>
      <c r="K66" s="9">
        <v>2</v>
      </c>
      <c r="L66" s="9">
        <v>0</v>
      </c>
      <c r="M66" s="9" t="s">
        <v>17</v>
      </c>
      <c r="N66" s="9">
        <v>3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spans="1:30" ht="16.5" x14ac:dyDescent="0.25">
      <c r="A67" s="16" t="s">
        <v>76</v>
      </c>
      <c r="B67" s="6">
        <f t="shared" si="10"/>
        <v>42</v>
      </c>
      <c r="C67" s="6">
        <v>14</v>
      </c>
      <c r="D67" s="6">
        <v>28</v>
      </c>
      <c r="E67" s="11">
        <f t="shared" si="12"/>
        <v>3</v>
      </c>
      <c r="F67" s="25"/>
      <c r="G67" s="6"/>
      <c r="H67" s="6"/>
      <c r="I67" s="6"/>
      <c r="J67" s="6"/>
      <c r="K67" s="6">
        <v>1</v>
      </c>
      <c r="L67" s="6">
        <v>2</v>
      </c>
      <c r="M67" s="6" t="s">
        <v>19</v>
      </c>
      <c r="N67" s="6">
        <v>3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spans="1:30" ht="16.5" x14ac:dyDescent="0.25">
      <c r="A68" s="16" t="s">
        <v>77</v>
      </c>
      <c r="B68" s="6">
        <f t="shared" si="10"/>
        <v>56</v>
      </c>
      <c r="C68" s="6">
        <f t="shared" si="11"/>
        <v>0</v>
      </c>
      <c r="D68" s="6">
        <v>56</v>
      </c>
      <c r="E68" s="6">
        <v>1</v>
      </c>
      <c r="F68" s="16" t="s">
        <v>73</v>
      </c>
      <c r="G68" s="6"/>
      <c r="H68" s="6"/>
      <c r="I68" s="6"/>
      <c r="J68" s="6"/>
      <c r="K68" s="9">
        <v>0</v>
      </c>
      <c r="L68" s="9">
        <v>4</v>
      </c>
      <c r="M68" s="9" t="s">
        <v>78</v>
      </c>
      <c r="N68" s="6">
        <v>1</v>
      </c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spans="1:30" ht="16.5" x14ac:dyDescent="0.25">
      <c r="A69" s="26" t="s">
        <v>79</v>
      </c>
      <c r="B69" s="11">
        <f>SUM(B9:B68)</f>
        <v>2044</v>
      </c>
      <c r="C69" s="11">
        <f>SUM(C9:C68)</f>
        <v>700</v>
      </c>
      <c r="D69" s="11">
        <f>SUM(D9:D68)</f>
        <v>1344</v>
      </c>
      <c r="E69" s="11">
        <v>163</v>
      </c>
      <c r="F69" s="6"/>
      <c r="G69" s="11">
        <f t="shared" ref="G69:AD69" si="13">SUM(G9:G68)</f>
        <v>13</v>
      </c>
      <c r="H69" s="11">
        <f>SUM(H9:H68)</f>
        <v>17</v>
      </c>
      <c r="I69" s="11"/>
      <c r="J69" s="11">
        <v>32</v>
      </c>
      <c r="K69" s="11">
        <f t="shared" si="13"/>
        <v>10</v>
      </c>
      <c r="L69" s="11">
        <f t="shared" si="13"/>
        <v>19</v>
      </c>
      <c r="M69" s="11"/>
      <c r="N69" s="11">
        <v>31</v>
      </c>
      <c r="O69" s="11">
        <f t="shared" si="13"/>
        <v>8</v>
      </c>
      <c r="P69" s="11">
        <v>15</v>
      </c>
      <c r="Q69" s="11"/>
      <c r="R69" s="11">
        <v>28</v>
      </c>
      <c r="S69" s="11">
        <f t="shared" si="13"/>
        <v>7</v>
      </c>
      <c r="T69" s="11">
        <v>14</v>
      </c>
      <c r="U69" s="11"/>
      <c r="V69" s="11">
        <v>28</v>
      </c>
      <c r="W69" s="11">
        <f t="shared" si="13"/>
        <v>6</v>
      </c>
      <c r="X69" s="11">
        <f t="shared" si="13"/>
        <v>11</v>
      </c>
      <c r="Y69" s="11"/>
      <c r="Z69" s="11">
        <f t="shared" si="13"/>
        <v>21</v>
      </c>
      <c r="AA69" s="11">
        <f t="shared" si="13"/>
        <v>6</v>
      </c>
      <c r="AB69" s="11">
        <f t="shared" si="13"/>
        <v>19</v>
      </c>
      <c r="AC69" s="11"/>
      <c r="AD69" s="11">
        <f t="shared" si="13"/>
        <v>23</v>
      </c>
    </row>
    <row r="70" spans="1:30" ht="16.5" x14ac:dyDescent="0.25">
      <c r="A70" s="27"/>
      <c r="B70" s="27"/>
      <c r="C70" s="27"/>
      <c r="D70" s="27"/>
      <c r="E70" s="8"/>
      <c r="F70" s="9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71" spans="1:30" ht="16.5" x14ac:dyDescent="0.25">
      <c r="A71" s="17" t="s">
        <v>80</v>
      </c>
      <c r="B71" s="6">
        <v>0</v>
      </c>
      <c r="C71" s="6">
        <v>28</v>
      </c>
      <c r="D71" s="6">
        <v>0</v>
      </c>
      <c r="E71" s="11">
        <f>+J71+N71+R71+V71+Z71+AD71</f>
        <v>2</v>
      </c>
      <c r="F71" s="16"/>
      <c r="G71" s="6"/>
      <c r="H71" s="6"/>
      <c r="I71" s="6"/>
      <c r="J71" s="6"/>
      <c r="K71" s="6"/>
      <c r="L71" s="6"/>
      <c r="M71" s="6"/>
      <c r="N71" s="6"/>
      <c r="O71" s="9"/>
      <c r="P71" s="9"/>
      <c r="Q71" s="9"/>
      <c r="R71" s="9"/>
      <c r="S71" s="6"/>
      <c r="T71" s="6"/>
      <c r="U71" s="6"/>
      <c r="V71" s="6"/>
      <c r="W71" s="6">
        <v>2</v>
      </c>
      <c r="X71" s="6">
        <v>0</v>
      </c>
      <c r="Y71" s="6" t="s">
        <v>19</v>
      </c>
      <c r="Z71" s="6">
        <v>2</v>
      </c>
      <c r="AA71" s="9"/>
      <c r="AB71" s="9"/>
      <c r="AC71" s="21"/>
      <c r="AD71" s="9"/>
    </row>
    <row r="72" spans="1:30" ht="16.5" x14ac:dyDescent="0.25">
      <c r="A72" s="17" t="s">
        <v>81</v>
      </c>
      <c r="B72" s="28">
        <f>C72+D72</f>
        <v>28</v>
      </c>
      <c r="C72" s="12">
        <v>14</v>
      </c>
      <c r="D72" s="6">
        <v>14</v>
      </c>
      <c r="E72" s="11">
        <f>+J72+N72+R72+V72+Z72+AD72</f>
        <v>3</v>
      </c>
      <c r="F72" s="6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>
        <v>1</v>
      </c>
      <c r="AB72" s="29">
        <v>1</v>
      </c>
      <c r="AC72" s="29" t="s">
        <v>19</v>
      </c>
      <c r="AD72" s="29">
        <v>3</v>
      </c>
    </row>
    <row r="73" spans="1:30" ht="16.5" x14ac:dyDescent="0.25">
      <c r="A73" s="17" t="s">
        <v>82</v>
      </c>
      <c r="B73" s="28">
        <f>C73+D73</f>
        <v>28</v>
      </c>
      <c r="C73" s="12">
        <f t="shared" ref="C73:C75" si="14">(G73+K73+O73+S73+W73+AA73)*15</f>
        <v>0</v>
      </c>
      <c r="D73" s="6">
        <v>28</v>
      </c>
      <c r="E73" s="11">
        <f>+J73+N73+R73+V73+Z73+AD73</f>
        <v>2</v>
      </c>
      <c r="F73" s="6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>
        <v>0</v>
      </c>
      <c r="X73" s="29">
        <v>2</v>
      </c>
      <c r="Y73" s="29" t="s">
        <v>19</v>
      </c>
      <c r="Z73" s="29">
        <v>2</v>
      </c>
      <c r="AA73" s="29"/>
      <c r="AB73" s="29"/>
      <c r="AC73" s="29"/>
      <c r="AD73" s="29"/>
    </row>
    <row r="74" spans="1:30" ht="17.25" x14ac:dyDescent="0.25">
      <c r="A74" s="17" t="s">
        <v>83</v>
      </c>
      <c r="B74" s="28">
        <f>C74+D74</f>
        <v>28</v>
      </c>
      <c r="C74" s="12">
        <f t="shared" si="14"/>
        <v>0</v>
      </c>
      <c r="D74" s="6">
        <v>28</v>
      </c>
      <c r="E74" s="11">
        <f>+J74+N74+R74+V74+Z74+AD74</f>
        <v>4</v>
      </c>
      <c r="F74" s="6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6">
        <v>0</v>
      </c>
      <c r="X74" s="6">
        <v>2</v>
      </c>
      <c r="Y74" s="6" t="s">
        <v>19</v>
      </c>
      <c r="Z74" s="6">
        <v>4</v>
      </c>
      <c r="AA74" s="6"/>
      <c r="AB74" s="6"/>
      <c r="AC74" s="6"/>
      <c r="AD74" s="6"/>
    </row>
    <row r="75" spans="1:30" ht="17.25" x14ac:dyDescent="0.25">
      <c r="A75" s="17" t="s">
        <v>84</v>
      </c>
      <c r="B75" s="28">
        <f>C75+D75</f>
        <v>56</v>
      </c>
      <c r="C75" s="12">
        <f t="shared" si="14"/>
        <v>0</v>
      </c>
      <c r="D75" s="6">
        <v>56</v>
      </c>
      <c r="E75" s="11">
        <f>+J75+N75+R75+V75+Z75+AD75</f>
        <v>6</v>
      </c>
      <c r="F75" s="6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6"/>
      <c r="X75" s="6"/>
      <c r="Y75" s="6"/>
      <c r="Z75" s="6"/>
      <c r="AA75" s="6">
        <v>0</v>
      </c>
      <c r="AB75" s="6">
        <v>4</v>
      </c>
      <c r="AC75" s="6" t="s">
        <v>19</v>
      </c>
      <c r="AD75" s="6">
        <v>6</v>
      </c>
    </row>
    <row r="76" spans="1:30" ht="16.5" x14ac:dyDescent="0.25">
      <c r="A76" s="26" t="s">
        <v>79</v>
      </c>
      <c r="B76" s="11">
        <f>SUM(B71:B75)</f>
        <v>140</v>
      </c>
      <c r="C76" s="11">
        <f>SUM(C71:C75)</f>
        <v>42</v>
      </c>
      <c r="D76" s="11">
        <f>SUM(D71:D75)</f>
        <v>126</v>
      </c>
      <c r="E76" s="11">
        <f>SUM(E71:E75)</f>
        <v>17</v>
      </c>
      <c r="F76" s="31"/>
      <c r="G76" s="6">
        <f>SUM(G71:G75)+G69</f>
        <v>13</v>
      </c>
      <c r="H76" s="6">
        <f>SUM(H71:H75)+H69</f>
        <v>17</v>
      </c>
      <c r="I76" s="6"/>
      <c r="J76" s="11">
        <v>32</v>
      </c>
      <c r="K76" s="6">
        <f>SUM(K71:K75)+K69</f>
        <v>10</v>
      </c>
      <c r="L76" s="6">
        <f>SUM(L71:L75)+L69</f>
        <v>19</v>
      </c>
      <c r="M76" s="6"/>
      <c r="N76" s="11">
        <v>31</v>
      </c>
      <c r="O76" s="6">
        <f>SUM(O71:O75)+O69</f>
        <v>8</v>
      </c>
      <c r="P76" s="6">
        <f>SUM(P71:P75)+P69</f>
        <v>15</v>
      </c>
      <c r="Q76" s="6"/>
      <c r="R76" s="11">
        <f>SUM(R71:R75)+R69</f>
        <v>28</v>
      </c>
      <c r="S76" s="6">
        <f>SUM(S71:S75)+S69</f>
        <v>7</v>
      </c>
      <c r="T76" s="6">
        <f>SUM(T71:T75)+T69</f>
        <v>14</v>
      </c>
      <c r="U76" s="6"/>
      <c r="V76" s="11">
        <f>SUM(V71:V75)+V69</f>
        <v>28</v>
      </c>
      <c r="W76" s="6">
        <f>SUM(W71:W75)+W69</f>
        <v>8</v>
      </c>
      <c r="X76" s="6">
        <f>SUM(X71:X75)+X69</f>
        <v>15</v>
      </c>
      <c r="Y76" s="6"/>
      <c r="Z76" s="11">
        <f>SUM(Z71:Z75)+Z69</f>
        <v>29</v>
      </c>
      <c r="AA76" s="6">
        <f>SUM(AA71:AA75)+AA69</f>
        <v>7</v>
      </c>
      <c r="AB76" s="6">
        <f>SUM(AB71:AB75)+AB69</f>
        <v>24</v>
      </c>
      <c r="AC76" s="6"/>
      <c r="AD76" s="11">
        <f>SUM(AD71:AD75)+AD69</f>
        <v>32</v>
      </c>
    </row>
    <row r="77" spans="1:30" ht="16.5" x14ac:dyDescent="0.25">
      <c r="A77" s="1"/>
      <c r="B77" s="11">
        <f>+B69+B76</f>
        <v>2184</v>
      </c>
      <c r="C77" s="11">
        <f>+C69+C76</f>
        <v>742</v>
      </c>
      <c r="D77" s="11">
        <f>+D69+D76</f>
        <v>1470</v>
      </c>
      <c r="E77" s="11">
        <f>+E69+E76</f>
        <v>180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6.5" x14ac:dyDescent="0.25">
      <c r="A78" s="1"/>
      <c r="B78" s="1"/>
      <c r="C78" s="1"/>
      <c r="D78" s="1"/>
      <c r="E78" s="3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6.5" x14ac:dyDescent="0.25">
      <c r="A79" s="1"/>
      <c r="B79" s="33">
        <f>SUM(C79:D79)</f>
        <v>0.95974358974358975</v>
      </c>
      <c r="C79" s="33">
        <f>+C77/B77</f>
        <v>0.33974358974358976</v>
      </c>
      <c r="D79" s="33">
        <v>0.62</v>
      </c>
      <c r="E79" s="3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6.5" x14ac:dyDescent="0.25">
      <c r="A80" s="1"/>
      <c r="B80" s="1"/>
      <c r="C80" s="1"/>
      <c r="D80" s="1"/>
      <c r="E80" s="3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6.5" x14ac:dyDescent="0.25">
      <c r="A81" s="1"/>
      <c r="B81" s="34" t="s">
        <v>85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6.5" x14ac:dyDescent="0.25">
      <c r="A82" s="1"/>
      <c r="B82" s="1" t="s">
        <v>86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6.5" x14ac:dyDescent="0.25">
      <c r="A83" s="1"/>
      <c r="B83" s="1" t="s">
        <v>87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6.5" x14ac:dyDescent="0.25">
      <c r="A84" s="1"/>
      <c r="B84" s="1" t="s">
        <v>88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</sheetData>
  <mergeCells count="29">
    <mergeCell ref="A8:D8"/>
    <mergeCell ref="A37:D37"/>
    <mergeCell ref="A45:D45"/>
    <mergeCell ref="A56:D56"/>
    <mergeCell ref="A62:D62"/>
    <mergeCell ref="A70:D70"/>
    <mergeCell ref="G6:J6"/>
    <mergeCell ref="K6:N6"/>
    <mergeCell ref="O6:R6"/>
    <mergeCell ref="S6:V6"/>
    <mergeCell ref="W6:Z6"/>
    <mergeCell ref="AA6:AD6"/>
    <mergeCell ref="W4:AD4"/>
    <mergeCell ref="G5:J5"/>
    <mergeCell ref="K5:N5"/>
    <mergeCell ref="O5:R5"/>
    <mergeCell ref="S5:V5"/>
    <mergeCell ref="W5:Z5"/>
    <mergeCell ref="AA5:AD5"/>
    <mergeCell ref="A2:A7"/>
    <mergeCell ref="B2:E3"/>
    <mergeCell ref="F2:F7"/>
    <mergeCell ref="G2:AD3"/>
    <mergeCell ref="B4:B7"/>
    <mergeCell ref="C4:C7"/>
    <mergeCell ref="D4:D7"/>
    <mergeCell ref="E4:E7"/>
    <mergeCell ref="G4:N4"/>
    <mergeCell ref="O4:V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Cintia</cp:lastModifiedBy>
  <dcterms:created xsi:type="dcterms:W3CDTF">2025-06-30T08:48:03Z</dcterms:created>
  <dcterms:modified xsi:type="dcterms:W3CDTF">2025-06-30T08:48:27Z</dcterms:modified>
</cp:coreProperties>
</file>