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azekas Balázs\Desktop\2024_25_ősz\"/>
    </mc:Choice>
  </mc:AlternateContent>
  <xr:revisionPtr revIDLastSave="0" documentId="13_ncr:1_{4E93BA81-8FC3-407A-9402-87BC064B0C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énzügy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2" i="1"/>
  <c r="E25" i="1"/>
  <c r="E19" i="1"/>
  <c r="E20" i="1"/>
  <c r="E21" i="1"/>
  <c r="E22" i="1"/>
  <c r="E23" i="1"/>
  <c r="E24" i="1"/>
  <c r="E9" i="1"/>
  <c r="E7" i="1" s="1"/>
  <c r="E10" i="1"/>
  <c r="E11" i="1"/>
  <c r="E12" i="1"/>
  <c r="E13" i="1"/>
  <c r="E14" i="1"/>
  <c r="E15" i="1"/>
  <c r="E16" i="1"/>
  <c r="B11" i="1"/>
  <c r="B12" i="1"/>
  <c r="B14" i="1"/>
  <c r="B15" i="1"/>
  <c r="B16" i="1"/>
  <c r="K41" i="1"/>
  <c r="E40" i="1"/>
  <c r="D40" i="1"/>
  <c r="C40" i="1"/>
  <c r="E39" i="1"/>
  <c r="D39" i="1"/>
  <c r="C39" i="1"/>
  <c r="E38" i="1"/>
  <c r="D38" i="1"/>
  <c r="C38" i="1"/>
  <c r="B37" i="1"/>
  <c r="E36" i="1"/>
  <c r="D36" i="1"/>
  <c r="C36" i="1"/>
  <c r="E35" i="1"/>
  <c r="D35" i="1"/>
  <c r="C35" i="1"/>
  <c r="V32" i="1"/>
  <c r="V41" i="1" s="1"/>
  <c r="T32" i="1"/>
  <c r="T41" i="1" s="1"/>
  <c r="S32" i="1"/>
  <c r="S41" i="1" s="1"/>
  <c r="R32" i="1"/>
  <c r="R41" i="1" s="1"/>
  <c r="P32" i="1"/>
  <c r="P41" i="1" s="1"/>
  <c r="O32" i="1"/>
  <c r="O41" i="1" s="1"/>
  <c r="N32" i="1"/>
  <c r="N41" i="1" s="1"/>
  <c r="L32" i="1"/>
  <c r="L41" i="1" s="1"/>
  <c r="H32" i="1"/>
  <c r="H41" i="1" s="1"/>
  <c r="G32" i="1"/>
  <c r="G41" i="1" s="1"/>
  <c r="E31" i="1"/>
  <c r="E30" i="1"/>
  <c r="C30" i="1"/>
  <c r="E29" i="1"/>
  <c r="B29" i="1"/>
  <c r="E28" i="1"/>
  <c r="E27" i="1"/>
  <c r="C27" i="1"/>
  <c r="E26" i="1"/>
  <c r="D26" i="1"/>
  <c r="C26" i="1"/>
  <c r="B22" i="1"/>
  <c r="B21" i="1"/>
  <c r="C20" i="1"/>
  <c r="D19" i="1"/>
  <c r="C19" i="1"/>
  <c r="E18" i="1"/>
  <c r="E17" i="1" s="1"/>
  <c r="D18" i="1"/>
  <c r="C18" i="1"/>
  <c r="D13" i="1"/>
  <c r="C13" i="1"/>
  <c r="B13" i="1" s="1"/>
  <c r="B10" i="1"/>
  <c r="B9" i="1"/>
  <c r="E8" i="1"/>
  <c r="D8" i="1"/>
  <c r="C8" i="1"/>
  <c r="B8" i="1" s="1"/>
  <c r="B31" i="1" l="1"/>
  <c r="B27" i="1"/>
  <c r="B26" i="1"/>
  <c r="B19" i="1"/>
  <c r="B40" i="1"/>
  <c r="B18" i="1"/>
  <c r="B24" i="1"/>
  <c r="E41" i="1"/>
  <c r="B39" i="1"/>
  <c r="B28" i="1"/>
  <c r="C32" i="1"/>
  <c r="D32" i="1"/>
  <c r="B30" i="1"/>
  <c r="B36" i="1"/>
  <c r="B23" i="1"/>
  <c r="B38" i="1"/>
  <c r="B35" i="1"/>
  <c r="D41" i="1"/>
  <c r="C41" i="1"/>
  <c r="B41" i="1" l="1"/>
  <c r="D42" i="1"/>
  <c r="C42" i="1"/>
  <c r="B32" i="1"/>
  <c r="B42" i="1" l="1"/>
  <c r="D44" i="1" s="1"/>
  <c r="C44" i="1" l="1"/>
  <c r="B44" i="1" s="1"/>
</calcChain>
</file>

<file path=xl/sharedStrings.xml><?xml version="1.0" encoding="utf-8"?>
<sst xmlns="http://schemas.openxmlformats.org/spreadsheetml/2006/main" count="96" uniqueCount="53">
  <si>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</si>
  <si>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</si>
  <si>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</si>
  <si>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</si>
  <si>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</si>
  <si>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</si>
  <si>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</si>
  <si>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</si>
  <si>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</si>
  <si>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</si>
  <si>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</si>
  <si>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</si>
  <si>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</si>
  <si>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</si>
  <si>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</si>
  <si>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K</t>
  </si>
  <si>
    <t>Alkalmazott statisztika</t>
  </si>
  <si>
    <t>Vállalkozások jogi környezete</t>
  </si>
  <si>
    <t>Kutatásmódszertan</t>
  </si>
  <si>
    <t>G</t>
  </si>
  <si>
    <t>Rendszerszemléletű számvitel</t>
  </si>
  <si>
    <t>Pénzügyi kimutatások elemzése</t>
  </si>
  <si>
    <t>Stratégiai és operatív kontrolling</t>
  </si>
  <si>
    <t>Beruházás és forgóeszközgazdálkodás pénzügyei</t>
  </si>
  <si>
    <t>Haladó pénzügyek</t>
  </si>
  <si>
    <t>Összesen</t>
  </si>
  <si>
    <t>szabadon választható 1. tárgy</t>
  </si>
  <si>
    <t>szabadon választható 2. tárgy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</si>
  <si>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</si>
  <si>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</si>
  <si>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</si>
  <si>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</si>
  <si>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magyarázat</t>
  </si>
  <si>
    <t>E = elméleti óra</t>
  </si>
  <si>
    <t>GY = gyakorlati óra</t>
  </si>
  <si>
    <t>V =Vizsga típusa</t>
  </si>
  <si>
    <t>Numerikus pénzügyek I.</t>
  </si>
  <si>
    <t>Pénzügyi matematika I.</t>
  </si>
  <si>
    <t>Numerikus pénzügyek II.</t>
  </si>
  <si>
    <t>Pénzügyi matematika II.</t>
  </si>
  <si>
    <t>Statisztika és ökonometria</t>
  </si>
  <si>
    <t>Makropénzügyek</t>
  </si>
  <si>
    <t>Pénzügyi szakmai ismeretek</t>
  </si>
  <si>
    <t>Haladó vállalati pénzügyek</t>
  </si>
  <si>
    <t>Pénz- és tőkepiaci ismeretek</t>
  </si>
  <si>
    <t>Kockázatmenedzsment</t>
  </si>
  <si>
    <t>Nemzetközi pénzügyek</t>
  </si>
  <si>
    <t>Speciális pénzügyi szakmai ismeretek</t>
  </si>
  <si>
    <t>Kötvény- és részvénypiacok</t>
  </si>
  <si>
    <t>Banküzemtan</t>
  </si>
  <si>
    <t>Derivatív ügyletek</t>
  </si>
  <si>
    <t>Magyar és nemzetközi adózási ismeretek</t>
  </si>
  <si>
    <t>Kritériumok***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</si>
</sst>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04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3" fillId="0" borderId="0" xfId="1" applyFont="1"/>
    <xf numFmtId="0" fontId="5" fillId="0" borderId="1" xfId="1" applyFont="1" applyBorder="1" applyAlignment="1">
      <alignment horizontal="center" wrapText="1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" fillId="0" borderId="0" xfId="2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3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</cellXfs>
  <cellStyles count="3">
    <cellStyle name="Normál" xfId="0" builtinId="0"/>
    <cellStyle name="Normál 2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zoomScale="96" zoomScaleNormal="96" workbookViewId="0">
      <selection sqref="A1:A6"/>
    </sheetView>
  </sheetViews>
  <sheetFormatPr defaultColWidth="8.88671875" defaultRowHeight="13.2" x14ac:dyDescent="0.25"/>
  <cols>
    <col min="1" max="1" width="43" style="27" bestFit="1" customWidth="1"/>
    <col min="2" max="2" width="6.6640625" style="4" customWidth="1"/>
    <col min="3" max="3" width="6.33203125" style="4" customWidth="1"/>
    <col min="4" max="4" width="6.6640625" style="4" customWidth="1"/>
    <col min="5" max="5" width="6.33203125" style="4" customWidth="1"/>
    <col min="6" max="6" width="20.109375" style="28" customWidth="1"/>
    <col min="7" max="7" width="3.6640625" style="4" customWidth="1"/>
    <col min="8" max="8" width="3.88671875" style="4" customWidth="1"/>
    <col min="9" max="9" width="3.33203125" style="4" customWidth="1"/>
    <col min="10" max="10" width="5.109375" style="4" customWidth="1"/>
    <col min="11" max="12" width="3.88671875" style="4" customWidth="1"/>
    <col min="13" max="13" width="4.109375" style="4" customWidth="1"/>
    <col min="14" max="14" width="4.6640625" style="4" customWidth="1"/>
    <col min="15" max="16" width="3.88671875" style="4" customWidth="1"/>
    <col min="17" max="17" width="4" style="4" customWidth="1"/>
    <col min="18" max="18" width="5.109375" style="4" customWidth="1"/>
    <col min="19" max="20" width="3.88671875" style="4" customWidth="1"/>
    <col min="21" max="21" width="4.109375" style="4" customWidth="1"/>
    <col min="22" max="22" width="5.109375" style="4" customWidth="1"/>
    <col min="23" max="16384" width="8.88671875" style="4"/>
  </cols>
  <sheetData>
    <row r="1" spans="1:22" ht="12.75" customHeight="1" x14ac:dyDescent="0.25">
      <c r="A1" s="35" t="s">
        <v>0</v>
      </c>
      <c r="B1" s="35" t="s">
        <v>1</v>
      </c>
      <c r="C1" s="36"/>
      <c r="D1" s="36"/>
      <c r="E1" s="36"/>
      <c r="F1" s="36" t="s">
        <v>2</v>
      </c>
      <c r="G1" s="37" t="s">
        <v>3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x14ac:dyDescent="0.25">
      <c r="A2" s="35"/>
      <c r="B2" s="36"/>
      <c r="C2" s="36"/>
      <c r="D2" s="36"/>
      <c r="E2" s="36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2.75" customHeight="1" x14ac:dyDescent="0.25">
      <c r="A3" s="35"/>
      <c r="B3" s="38" t="s">
        <v>4</v>
      </c>
      <c r="C3" s="38" t="s">
        <v>5</v>
      </c>
      <c r="D3" s="38" t="s">
        <v>6</v>
      </c>
      <c r="E3" s="39" t="s">
        <v>7</v>
      </c>
      <c r="F3" s="36"/>
      <c r="G3" s="35" t="s">
        <v>8</v>
      </c>
      <c r="H3" s="35"/>
      <c r="I3" s="35"/>
      <c r="J3" s="35"/>
      <c r="K3" s="35"/>
      <c r="L3" s="35"/>
      <c r="M3" s="35"/>
      <c r="N3" s="35"/>
      <c r="O3" s="35" t="s">
        <v>9</v>
      </c>
      <c r="P3" s="35"/>
      <c r="Q3" s="35"/>
      <c r="R3" s="35"/>
      <c r="S3" s="35"/>
      <c r="T3" s="35"/>
      <c r="U3" s="35"/>
      <c r="V3" s="35"/>
    </row>
    <row r="4" spans="1:22" x14ac:dyDescent="0.25">
      <c r="A4" s="35"/>
      <c r="B4" s="38"/>
      <c r="C4" s="38"/>
      <c r="D4" s="38"/>
      <c r="E4" s="39"/>
      <c r="F4" s="36"/>
      <c r="G4" s="35">
        <v>1</v>
      </c>
      <c r="H4" s="35"/>
      <c r="I4" s="35"/>
      <c r="J4" s="35"/>
      <c r="K4" s="35">
        <v>2</v>
      </c>
      <c r="L4" s="35"/>
      <c r="M4" s="35"/>
      <c r="N4" s="35"/>
      <c r="O4" s="35">
        <v>3</v>
      </c>
      <c r="P4" s="35"/>
      <c r="Q4" s="35"/>
      <c r="R4" s="35"/>
      <c r="S4" s="35">
        <v>4</v>
      </c>
      <c r="T4" s="35"/>
      <c r="U4" s="35"/>
      <c r="V4" s="35"/>
    </row>
    <row r="5" spans="1:22" x14ac:dyDescent="0.25">
      <c r="A5" s="35"/>
      <c r="B5" s="38"/>
      <c r="C5" s="38"/>
      <c r="D5" s="38"/>
      <c r="E5" s="39"/>
      <c r="F5" s="36"/>
      <c r="G5" s="35">
        <v>15</v>
      </c>
      <c r="H5" s="35"/>
      <c r="I5" s="35"/>
      <c r="J5" s="35"/>
      <c r="K5" s="35">
        <v>15</v>
      </c>
      <c r="L5" s="35"/>
      <c r="M5" s="35"/>
      <c r="N5" s="35"/>
      <c r="O5" s="35">
        <v>15</v>
      </c>
      <c r="P5" s="35"/>
      <c r="Q5" s="35"/>
      <c r="R5" s="35"/>
      <c r="S5" s="35">
        <v>15</v>
      </c>
      <c r="T5" s="35"/>
      <c r="U5" s="35"/>
      <c r="V5" s="35"/>
    </row>
    <row r="6" spans="1:22" ht="27" customHeight="1" x14ac:dyDescent="0.25">
      <c r="A6" s="35"/>
      <c r="B6" s="38"/>
      <c r="C6" s="38"/>
      <c r="D6" s="38"/>
      <c r="E6" s="39"/>
      <c r="F6" s="36"/>
      <c r="G6" s="1" t="s">
        <v>10</v>
      </c>
      <c r="H6" s="1" t="s">
        <v>11</v>
      </c>
      <c r="I6" s="1" t="s">
        <v>12</v>
      </c>
      <c r="J6" s="1" t="s">
        <v>13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10</v>
      </c>
      <c r="T6" s="1" t="s">
        <v>11</v>
      </c>
      <c r="U6" s="1" t="s">
        <v>12</v>
      </c>
      <c r="V6" s="1" t="s">
        <v>13</v>
      </c>
    </row>
    <row r="7" spans="1:22" x14ac:dyDescent="0.25">
      <c r="A7" s="32" t="s">
        <v>14</v>
      </c>
      <c r="B7" s="32"/>
      <c r="C7" s="32"/>
      <c r="D7" s="32"/>
      <c r="E7" s="5">
        <f>SUM(E8:E16)</f>
        <v>42</v>
      </c>
      <c r="F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6" t="s">
        <v>16</v>
      </c>
      <c r="B8" s="1">
        <f>C8+D8</f>
        <v>60</v>
      </c>
      <c r="C8" s="1">
        <f t="shared" ref="C8:D13" si="0">(G8+K8+O8+S8)*15</f>
        <v>30</v>
      </c>
      <c r="D8" s="1">
        <f t="shared" si="0"/>
        <v>30</v>
      </c>
      <c r="E8" s="7">
        <f t="shared" ref="E8:E16" si="1">+J8+N8+R8+V8</f>
        <v>5</v>
      </c>
      <c r="F8" s="1"/>
      <c r="G8" s="1">
        <v>2</v>
      </c>
      <c r="H8" s="1">
        <v>2</v>
      </c>
      <c r="I8" s="1" t="s">
        <v>15</v>
      </c>
      <c r="J8" s="1">
        <v>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6" t="s">
        <v>36</v>
      </c>
      <c r="B9" s="1">
        <f t="shared" ref="B9:B16" si="2">C9+D9</f>
        <v>60</v>
      </c>
      <c r="C9" s="1">
        <v>15</v>
      </c>
      <c r="D9" s="1">
        <v>45</v>
      </c>
      <c r="E9" s="7">
        <f t="shared" si="1"/>
        <v>5</v>
      </c>
      <c r="F9" s="1"/>
      <c r="G9" s="1">
        <v>1</v>
      </c>
      <c r="H9" s="1">
        <v>3</v>
      </c>
      <c r="I9" s="1" t="s">
        <v>19</v>
      </c>
      <c r="J9" s="1">
        <v>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customHeight="1" x14ac:dyDescent="0.25">
      <c r="A10" s="6" t="s">
        <v>37</v>
      </c>
      <c r="B10" s="1">
        <f t="shared" si="2"/>
        <v>60</v>
      </c>
      <c r="C10" s="1">
        <v>15</v>
      </c>
      <c r="D10" s="1">
        <v>45</v>
      </c>
      <c r="E10" s="7">
        <f t="shared" si="1"/>
        <v>5</v>
      </c>
      <c r="F10" s="1"/>
      <c r="G10" s="1">
        <v>1</v>
      </c>
      <c r="H10" s="1">
        <v>3</v>
      </c>
      <c r="I10" s="1" t="s">
        <v>19</v>
      </c>
      <c r="J10" s="1">
        <v>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customHeight="1" x14ac:dyDescent="0.25">
      <c r="A11" s="6" t="s">
        <v>38</v>
      </c>
      <c r="B11" s="1">
        <f t="shared" si="2"/>
        <v>60</v>
      </c>
      <c r="C11" s="1">
        <v>15</v>
      </c>
      <c r="D11" s="1">
        <v>45</v>
      </c>
      <c r="E11" s="7">
        <f t="shared" si="1"/>
        <v>5</v>
      </c>
      <c r="F11" s="6" t="s">
        <v>36</v>
      </c>
      <c r="G11" s="1"/>
      <c r="H11" s="1"/>
      <c r="I11" s="1"/>
      <c r="J11" s="1"/>
      <c r="K11" s="1">
        <v>1</v>
      </c>
      <c r="L11" s="1">
        <v>3</v>
      </c>
      <c r="M11" s="1" t="s">
        <v>19</v>
      </c>
      <c r="N11" s="1">
        <v>5</v>
      </c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6" t="s">
        <v>39</v>
      </c>
      <c r="B12" s="1">
        <f t="shared" si="2"/>
        <v>60</v>
      </c>
      <c r="C12" s="1">
        <v>15</v>
      </c>
      <c r="D12" s="1">
        <v>45</v>
      </c>
      <c r="E12" s="7">
        <f t="shared" si="1"/>
        <v>5</v>
      </c>
      <c r="F12" s="6" t="s">
        <v>37</v>
      </c>
      <c r="G12" s="1"/>
      <c r="H12" s="1"/>
      <c r="I12" s="1"/>
      <c r="J12" s="1"/>
      <c r="K12" s="1">
        <v>1</v>
      </c>
      <c r="L12" s="1">
        <v>3</v>
      </c>
      <c r="M12" s="1" t="s">
        <v>19</v>
      </c>
      <c r="N12" s="1">
        <v>5</v>
      </c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6" t="s">
        <v>18</v>
      </c>
      <c r="B13" s="1">
        <f t="shared" si="2"/>
        <v>30</v>
      </c>
      <c r="C13" s="1">
        <f t="shared" si="0"/>
        <v>30</v>
      </c>
      <c r="D13" s="1">
        <f t="shared" si="0"/>
        <v>0</v>
      </c>
      <c r="E13" s="7">
        <f t="shared" si="1"/>
        <v>4</v>
      </c>
      <c r="F13" s="8"/>
      <c r="G13" s="1"/>
      <c r="H13" s="1"/>
      <c r="I13" s="1"/>
      <c r="J13" s="1"/>
      <c r="K13" s="1">
        <v>2</v>
      </c>
      <c r="L13" s="1">
        <v>0</v>
      </c>
      <c r="M13" s="1" t="s">
        <v>19</v>
      </c>
      <c r="N13" s="1">
        <v>4</v>
      </c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6" t="s">
        <v>17</v>
      </c>
      <c r="B14" s="1">
        <f t="shared" si="2"/>
        <v>30</v>
      </c>
      <c r="C14" s="1">
        <v>30</v>
      </c>
      <c r="D14" s="1">
        <v>0</v>
      </c>
      <c r="E14" s="7">
        <f t="shared" si="1"/>
        <v>4</v>
      </c>
      <c r="F14" s="8"/>
      <c r="G14" s="1"/>
      <c r="H14" s="1"/>
      <c r="I14" s="1"/>
      <c r="J14" s="1"/>
      <c r="K14" s="1"/>
      <c r="L14" s="1"/>
      <c r="M14" s="1"/>
      <c r="N14" s="1"/>
      <c r="O14" s="1">
        <v>2</v>
      </c>
      <c r="P14" s="1">
        <v>0</v>
      </c>
      <c r="Q14" s="1" t="s">
        <v>15</v>
      </c>
      <c r="R14" s="1">
        <v>4</v>
      </c>
      <c r="S14" s="1"/>
      <c r="T14" s="1"/>
      <c r="U14" s="1"/>
      <c r="V14" s="1"/>
    </row>
    <row r="15" spans="1:22" x14ac:dyDescent="0.25">
      <c r="A15" s="6" t="s">
        <v>40</v>
      </c>
      <c r="B15" s="1">
        <f t="shared" si="2"/>
        <v>60</v>
      </c>
      <c r="C15" s="1">
        <v>30</v>
      </c>
      <c r="D15" s="1">
        <v>30</v>
      </c>
      <c r="E15" s="7">
        <f t="shared" si="1"/>
        <v>5</v>
      </c>
      <c r="F15" s="6" t="s">
        <v>16</v>
      </c>
      <c r="G15" s="1"/>
      <c r="H15" s="1"/>
      <c r="I15" s="1"/>
      <c r="J15" s="1"/>
      <c r="K15" s="1"/>
      <c r="L15" s="1"/>
      <c r="M15" s="1"/>
      <c r="N15" s="1"/>
      <c r="O15" s="1">
        <v>2</v>
      </c>
      <c r="P15" s="1">
        <v>2</v>
      </c>
      <c r="Q15" s="1" t="s">
        <v>15</v>
      </c>
      <c r="R15" s="1">
        <v>5</v>
      </c>
      <c r="S15" s="1"/>
      <c r="T15" s="1"/>
      <c r="U15" s="1"/>
      <c r="V15" s="1"/>
    </row>
    <row r="16" spans="1:22" x14ac:dyDescent="0.25">
      <c r="A16" s="6" t="s">
        <v>41</v>
      </c>
      <c r="B16" s="1">
        <f t="shared" si="2"/>
        <v>30</v>
      </c>
      <c r="C16" s="1">
        <v>0</v>
      </c>
      <c r="D16" s="1">
        <v>30</v>
      </c>
      <c r="E16" s="7">
        <f t="shared" si="1"/>
        <v>4</v>
      </c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v>0</v>
      </c>
      <c r="T16" s="1">
        <v>2</v>
      </c>
      <c r="U16" s="1" t="s">
        <v>19</v>
      </c>
      <c r="V16" s="1">
        <v>4</v>
      </c>
    </row>
    <row r="17" spans="1:22" x14ac:dyDescent="0.25">
      <c r="A17" s="33" t="s">
        <v>42</v>
      </c>
      <c r="B17" s="33"/>
      <c r="C17" s="33"/>
      <c r="D17" s="33"/>
      <c r="E17" s="9">
        <f>SUM(E18:E24)</f>
        <v>32</v>
      </c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6" t="s">
        <v>21</v>
      </c>
      <c r="B18" s="1">
        <f t="shared" ref="B18:B31" si="3">SUM(C18:D18)</f>
        <v>60</v>
      </c>
      <c r="C18" s="1">
        <f t="shared" ref="C18:D30" si="4">(G18+K18+O18+S18)*15</f>
        <v>30</v>
      </c>
      <c r="D18" s="1">
        <f t="shared" si="4"/>
        <v>30</v>
      </c>
      <c r="E18" s="7">
        <f t="shared" ref="E18:E31" si="5">+J18+N18+R18+V18</f>
        <v>5</v>
      </c>
      <c r="F18" s="2"/>
      <c r="G18" s="1">
        <v>2</v>
      </c>
      <c r="H18" s="1">
        <v>2</v>
      </c>
      <c r="I18" s="1" t="s">
        <v>19</v>
      </c>
      <c r="J18" s="1">
        <v>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6" t="s">
        <v>43</v>
      </c>
      <c r="B19" s="1">
        <f t="shared" si="3"/>
        <v>60</v>
      </c>
      <c r="C19" s="1">
        <f t="shared" si="4"/>
        <v>30</v>
      </c>
      <c r="D19" s="1">
        <f t="shared" si="4"/>
        <v>30</v>
      </c>
      <c r="E19" s="7">
        <f t="shared" si="5"/>
        <v>5</v>
      </c>
      <c r="F19" s="2"/>
      <c r="G19" s="1"/>
      <c r="H19" s="1"/>
      <c r="I19" s="1"/>
      <c r="J19" s="1"/>
      <c r="K19" s="1">
        <v>2</v>
      </c>
      <c r="L19" s="1">
        <v>2</v>
      </c>
      <c r="M19" s="1" t="s">
        <v>19</v>
      </c>
      <c r="N19" s="1">
        <v>5</v>
      </c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6" t="s">
        <v>44</v>
      </c>
      <c r="B20" s="1">
        <v>45</v>
      </c>
      <c r="C20" s="1">
        <f t="shared" si="4"/>
        <v>15</v>
      </c>
      <c r="D20" s="1">
        <v>30</v>
      </c>
      <c r="E20" s="7">
        <f t="shared" si="5"/>
        <v>4</v>
      </c>
      <c r="F20" s="2"/>
      <c r="G20" s="1"/>
      <c r="H20" s="1"/>
      <c r="I20" s="1"/>
      <c r="J20" s="1"/>
      <c r="K20" s="1">
        <v>1</v>
      </c>
      <c r="L20" s="1">
        <v>2</v>
      </c>
      <c r="M20" s="1" t="s">
        <v>15</v>
      </c>
      <c r="N20" s="1">
        <v>4</v>
      </c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0" t="s">
        <v>24</v>
      </c>
      <c r="B21" s="1">
        <f t="shared" si="3"/>
        <v>60</v>
      </c>
      <c r="C21" s="1">
        <v>30</v>
      </c>
      <c r="D21" s="1">
        <v>30</v>
      </c>
      <c r="E21" s="7">
        <f t="shared" si="5"/>
        <v>5</v>
      </c>
      <c r="F21" s="6" t="s">
        <v>38</v>
      </c>
      <c r="G21" s="1"/>
      <c r="H21" s="1"/>
      <c r="I21" s="1"/>
      <c r="J21" s="1"/>
      <c r="K21" s="1"/>
      <c r="L21" s="1"/>
      <c r="M21" s="1"/>
      <c r="N21" s="1"/>
      <c r="O21" s="1">
        <v>2</v>
      </c>
      <c r="P21" s="1">
        <v>2</v>
      </c>
      <c r="Q21" s="1" t="s">
        <v>15</v>
      </c>
      <c r="R21" s="1">
        <v>5</v>
      </c>
      <c r="S21" s="1"/>
      <c r="T21" s="1"/>
      <c r="U21" s="1"/>
      <c r="V21" s="1"/>
    </row>
    <row r="22" spans="1:22" x14ac:dyDescent="0.25">
      <c r="A22" s="6" t="s">
        <v>45</v>
      </c>
      <c r="B22" s="1">
        <f t="shared" si="3"/>
        <v>30</v>
      </c>
      <c r="C22" s="1">
        <v>0</v>
      </c>
      <c r="D22" s="1">
        <v>30</v>
      </c>
      <c r="E22" s="7">
        <f t="shared" si="5"/>
        <v>3</v>
      </c>
      <c r="F22" s="2"/>
      <c r="G22" s="1"/>
      <c r="H22" s="1"/>
      <c r="I22" s="1"/>
      <c r="J22" s="1"/>
      <c r="K22" s="1"/>
      <c r="L22" s="1"/>
      <c r="M22" s="1"/>
      <c r="N22" s="1"/>
      <c r="O22" s="1">
        <v>0</v>
      </c>
      <c r="P22" s="1">
        <v>2</v>
      </c>
      <c r="Q22" s="1" t="s">
        <v>19</v>
      </c>
      <c r="R22" s="1">
        <v>3</v>
      </c>
      <c r="S22" s="1"/>
      <c r="T22" s="1"/>
      <c r="U22" s="1"/>
      <c r="V22" s="1"/>
    </row>
    <row r="23" spans="1:22" x14ac:dyDescent="0.25">
      <c r="A23" s="6" t="s">
        <v>23</v>
      </c>
      <c r="B23" s="1">
        <f t="shared" si="3"/>
        <v>60</v>
      </c>
      <c r="C23" s="1">
        <v>30</v>
      </c>
      <c r="D23" s="1">
        <v>30</v>
      </c>
      <c r="E23" s="7">
        <f t="shared" si="5"/>
        <v>5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>
        <v>2</v>
      </c>
      <c r="T23" s="1">
        <v>2</v>
      </c>
      <c r="U23" s="1" t="s">
        <v>15</v>
      </c>
      <c r="V23" s="1">
        <v>5</v>
      </c>
    </row>
    <row r="24" spans="1:22" ht="27.75" customHeight="1" x14ac:dyDescent="0.25">
      <c r="A24" s="6" t="s">
        <v>46</v>
      </c>
      <c r="B24" s="1">
        <f t="shared" si="3"/>
        <v>60</v>
      </c>
      <c r="C24" s="1">
        <v>30</v>
      </c>
      <c r="D24" s="1">
        <v>30</v>
      </c>
      <c r="E24" s="7">
        <f t="shared" si="5"/>
        <v>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2</v>
      </c>
      <c r="T24" s="1">
        <v>2</v>
      </c>
      <c r="U24" s="1" t="s">
        <v>15</v>
      </c>
      <c r="V24" s="1">
        <v>5</v>
      </c>
    </row>
    <row r="25" spans="1:22" x14ac:dyDescent="0.25">
      <c r="A25" s="33" t="s">
        <v>47</v>
      </c>
      <c r="B25" s="33"/>
      <c r="C25" s="33"/>
      <c r="D25" s="33"/>
      <c r="E25" s="9">
        <f>SUM(E26:E31)</f>
        <v>24</v>
      </c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6" t="s">
        <v>20</v>
      </c>
      <c r="B26" s="1">
        <f t="shared" si="3"/>
        <v>60</v>
      </c>
      <c r="C26" s="1">
        <f t="shared" si="4"/>
        <v>30</v>
      </c>
      <c r="D26" s="1">
        <f t="shared" si="4"/>
        <v>30</v>
      </c>
      <c r="E26" s="7">
        <f t="shared" si="5"/>
        <v>5</v>
      </c>
      <c r="F26" s="2"/>
      <c r="G26" s="1">
        <v>2</v>
      </c>
      <c r="H26" s="1">
        <v>2</v>
      </c>
      <c r="I26" s="1" t="s">
        <v>19</v>
      </c>
      <c r="J26" s="1">
        <v>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6" t="s">
        <v>48</v>
      </c>
      <c r="B27" s="1">
        <f t="shared" si="3"/>
        <v>30</v>
      </c>
      <c r="C27" s="1">
        <f t="shared" si="4"/>
        <v>0</v>
      </c>
      <c r="D27" s="1">
        <v>30</v>
      </c>
      <c r="E27" s="7">
        <f t="shared" si="5"/>
        <v>3</v>
      </c>
      <c r="F27" s="2"/>
      <c r="G27" s="1"/>
      <c r="H27" s="1"/>
      <c r="I27" s="1"/>
      <c r="J27" s="1"/>
      <c r="K27" s="1"/>
      <c r="L27" s="1"/>
      <c r="M27" s="1"/>
      <c r="N27" s="1"/>
      <c r="O27" s="1">
        <v>0</v>
      </c>
      <c r="P27" s="1">
        <v>2</v>
      </c>
      <c r="Q27" s="1" t="s">
        <v>19</v>
      </c>
      <c r="R27" s="1">
        <v>3</v>
      </c>
      <c r="S27" s="1"/>
      <c r="T27" s="1"/>
      <c r="U27" s="1"/>
      <c r="V27" s="1"/>
    </row>
    <row r="28" spans="1:22" x14ac:dyDescent="0.25">
      <c r="A28" s="6" t="s">
        <v>22</v>
      </c>
      <c r="B28" s="1">
        <f t="shared" si="3"/>
        <v>45</v>
      </c>
      <c r="C28" s="1">
        <v>15</v>
      </c>
      <c r="D28" s="1">
        <v>30</v>
      </c>
      <c r="E28" s="7">
        <f t="shared" si="5"/>
        <v>4</v>
      </c>
      <c r="F28" s="2"/>
      <c r="G28" s="1"/>
      <c r="H28" s="1"/>
      <c r="I28" s="1"/>
      <c r="J28" s="1"/>
      <c r="K28" s="1"/>
      <c r="L28" s="1"/>
      <c r="M28" s="1"/>
      <c r="N28" s="1"/>
      <c r="O28" s="1">
        <v>1</v>
      </c>
      <c r="P28" s="1">
        <v>2</v>
      </c>
      <c r="Q28" s="1" t="s">
        <v>19</v>
      </c>
      <c r="R28" s="1">
        <v>4</v>
      </c>
      <c r="S28" s="1"/>
      <c r="T28" s="1"/>
      <c r="U28" s="1"/>
      <c r="V28" s="1"/>
    </row>
    <row r="29" spans="1:22" x14ac:dyDescent="0.25">
      <c r="A29" s="6" t="s">
        <v>49</v>
      </c>
      <c r="B29" s="1">
        <f t="shared" si="3"/>
        <v>45</v>
      </c>
      <c r="C29" s="1">
        <v>15</v>
      </c>
      <c r="D29" s="1">
        <v>30</v>
      </c>
      <c r="E29" s="7">
        <f t="shared" si="5"/>
        <v>5</v>
      </c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</v>
      </c>
      <c r="T29" s="1">
        <v>2</v>
      </c>
      <c r="U29" s="1" t="s">
        <v>19</v>
      </c>
      <c r="V29" s="1">
        <v>5</v>
      </c>
    </row>
    <row r="30" spans="1:22" x14ac:dyDescent="0.25">
      <c r="A30" s="6" t="s">
        <v>50</v>
      </c>
      <c r="B30" s="1">
        <f t="shared" si="3"/>
        <v>30</v>
      </c>
      <c r="C30" s="1">
        <f t="shared" si="4"/>
        <v>0</v>
      </c>
      <c r="D30" s="1">
        <v>30</v>
      </c>
      <c r="E30" s="7">
        <f t="shared" si="5"/>
        <v>3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0</v>
      </c>
      <c r="T30" s="1">
        <v>2</v>
      </c>
      <c r="U30" s="1" t="s">
        <v>19</v>
      </c>
      <c r="V30" s="1">
        <v>3</v>
      </c>
    </row>
    <row r="31" spans="1:22" x14ac:dyDescent="0.25">
      <c r="A31" s="6" t="s">
        <v>51</v>
      </c>
      <c r="B31" s="1">
        <f t="shared" si="3"/>
        <v>45</v>
      </c>
      <c r="C31" s="1">
        <v>15</v>
      </c>
      <c r="D31" s="1">
        <v>30</v>
      </c>
      <c r="E31" s="7">
        <f t="shared" si="5"/>
        <v>4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1</v>
      </c>
      <c r="T31" s="1">
        <v>2</v>
      </c>
      <c r="U31" s="1" t="s">
        <v>19</v>
      </c>
      <c r="V31" s="1">
        <v>4</v>
      </c>
    </row>
    <row r="32" spans="1:22" ht="13.5" customHeight="1" x14ac:dyDescent="0.25">
      <c r="A32" s="11" t="s">
        <v>25</v>
      </c>
      <c r="B32" s="7">
        <f>SUM(B8:B31)</f>
        <v>1080</v>
      </c>
      <c r="C32" s="7">
        <f>SUM(C8:C31)</f>
        <v>420</v>
      </c>
      <c r="D32" s="7">
        <f>SUM(D8:D31)</f>
        <v>660</v>
      </c>
      <c r="E32" s="7">
        <f>E7+E17+E25</f>
        <v>98</v>
      </c>
      <c r="F32" s="1"/>
      <c r="G32" s="7">
        <f>SUM(G8:G31)</f>
        <v>8</v>
      </c>
      <c r="H32" s="7">
        <f>SUM(H8:H31)</f>
        <v>12</v>
      </c>
      <c r="I32" s="7"/>
      <c r="J32" s="9">
        <v>29</v>
      </c>
      <c r="K32" s="7">
        <v>8</v>
      </c>
      <c r="L32" s="7">
        <f>SUM(L8:L31)</f>
        <v>10</v>
      </c>
      <c r="M32" s="7"/>
      <c r="N32" s="9">
        <f>SUM(N8:N31)</f>
        <v>23</v>
      </c>
      <c r="O32" s="7">
        <f>SUM(O8:O31)</f>
        <v>7</v>
      </c>
      <c r="P32" s="7">
        <f>SUM(P8:P31)</f>
        <v>10</v>
      </c>
      <c r="Q32" s="7"/>
      <c r="R32" s="9">
        <f>SUM(R8:R31)</f>
        <v>24</v>
      </c>
      <c r="S32" s="7">
        <f>SUM(S8:S31)</f>
        <v>6</v>
      </c>
      <c r="T32" s="7">
        <f>SUM(T8:T31)</f>
        <v>12</v>
      </c>
      <c r="U32" s="7"/>
      <c r="V32" s="9">
        <f>SUM(V8:V31)</f>
        <v>26</v>
      </c>
    </row>
    <row r="33" spans="1:22" x14ac:dyDescent="0.25">
      <c r="A33" s="34"/>
      <c r="B33" s="34"/>
      <c r="C33" s="34"/>
      <c r="D33" s="34"/>
      <c r="E33" s="12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3" t="s">
        <v>52</v>
      </c>
      <c r="B34" s="14"/>
      <c r="C34" s="15"/>
      <c r="D34" s="16"/>
      <c r="E34" s="17"/>
      <c r="F34" s="18"/>
      <c r="G34" s="18"/>
      <c r="H34" s="18"/>
      <c r="I34" s="18"/>
      <c r="J34" s="18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6" t="s">
        <v>26</v>
      </c>
      <c r="B35" s="19">
        <f t="shared" ref="B35:B40" si="6">C35+D35</f>
        <v>30</v>
      </c>
      <c r="C35" s="20">
        <f t="shared" ref="C35:D40" si="7">(G35+K35+O35+S35)*15</f>
        <v>0</v>
      </c>
      <c r="D35" s="1">
        <f t="shared" si="7"/>
        <v>30</v>
      </c>
      <c r="E35" s="7">
        <f t="shared" ref="E35:E40" si="8">+J35+N35+R35+V35</f>
        <v>3</v>
      </c>
      <c r="F35" s="1"/>
      <c r="G35" s="21">
        <v>0</v>
      </c>
      <c r="H35" s="21">
        <v>2</v>
      </c>
      <c r="I35" s="21" t="s">
        <v>19</v>
      </c>
      <c r="J35" s="21">
        <v>3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5">
      <c r="A36" s="6" t="s">
        <v>27</v>
      </c>
      <c r="B36" s="19">
        <f t="shared" si="6"/>
        <v>30</v>
      </c>
      <c r="C36" s="20">
        <f t="shared" si="7"/>
        <v>0</v>
      </c>
      <c r="D36" s="1">
        <f t="shared" si="7"/>
        <v>30</v>
      </c>
      <c r="E36" s="7">
        <f t="shared" si="8"/>
        <v>3</v>
      </c>
      <c r="F36" s="1"/>
      <c r="G36" s="21"/>
      <c r="H36" s="21"/>
      <c r="I36" s="21"/>
      <c r="J36" s="21"/>
      <c r="K36" s="21">
        <v>0</v>
      </c>
      <c r="L36" s="21">
        <v>2</v>
      </c>
      <c r="M36" s="21" t="s">
        <v>19</v>
      </c>
      <c r="N36" s="21">
        <v>3</v>
      </c>
      <c r="O36" s="21"/>
      <c r="P36" s="21"/>
      <c r="Q36" s="21"/>
      <c r="R36" s="21"/>
      <c r="S36" s="21"/>
      <c r="T36" s="21"/>
      <c r="U36" s="21"/>
      <c r="V36" s="21"/>
    </row>
    <row r="37" spans="1:22" s="24" customFormat="1" x14ac:dyDescent="0.25">
      <c r="A37" s="13" t="s">
        <v>28</v>
      </c>
      <c r="B37" s="22">
        <f t="shared" si="6"/>
        <v>30</v>
      </c>
      <c r="C37" s="15">
        <v>0</v>
      </c>
      <c r="D37" s="16">
        <v>30</v>
      </c>
      <c r="E37" s="17">
        <v>1</v>
      </c>
      <c r="F37" s="16"/>
      <c r="G37" s="16">
        <v>0</v>
      </c>
      <c r="H37" s="16">
        <v>2</v>
      </c>
      <c r="I37" s="16" t="s">
        <v>19</v>
      </c>
      <c r="J37" s="16">
        <v>1</v>
      </c>
      <c r="K37" s="16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x14ac:dyDescent="0.25">
      <c r="A38" s="6" t="s">
        <v>29</v>
      </c>
      <c r="B38" s="19">
        <f t="shared" si="6"/>
        <v>30</v>
      </c>
      <c r="C38" s="20">
        <f t="shared" si="7"/>
        <v>0</v>
      </c>
      <c r="D38" s="1">
        <f t="shared" si="7"/>
        <v>30</v>
      </c>
      <c r="E38" s="7">
        <f t="shared" si="8"/>
        <v>3</v>
      </c>
      <c r="F38" s="1"/>
      <c r="G38" s="21"/>
      <c r="H38" s="21"/>
      <c r="I38" s="21"/>
      <c r="J38" s="21"/>
      <c r="K38" s="21">
        <v>0</v>
      </c>
      <c r="L38" s="21">
        <v>2</v>
      </c>
      <c r="M38" s="21" t="s">
        <v>19</v>
      </c>
      <c r="N38" s="21">
        <v>3</v>
      </c>
      <c r="O38" s="21"/>
      <c r="P38" s="21"/>
      <c r="Q38" s="21"/>
      <c r="R38" s="21"/>
      <c r="S38" s="21"/>
      <c r="T38" s="21"/>
      <c r="U38" s="21"/>
      <c r="V38" s="21"/>
    </row>
    <row r="39" spans="1:22" x14ac:dyDescent="0.25">
      <c r="A39" s="6" t="s">
        <v>30</v>
      </c>
      <c r="B39" s="19">
        <f t="shared" si="6"/>
        <v>60</v>
      </c>
      <c r="C39" s="20">
        <f t="shared" si="7"/>
        <v>0</v>
      </c>
      <c r="D39" s="1">
        <f t="shared" si="7"/>
        <v>60</v>
      </c>
      <c r="E39" s="7">
        <f t="shared" si="8"/>
        <v>4</v>
      </c>
      <c r="F39" s="1"/>
      <c r="G39" s="21"/>
      <c r="H39" s="21"/>
      <c r="I39" s="21"/>
      <c r="J39" s="21"/>
      <c r="K39" s="21"/>
      <c r="L39" s="21"/>
      <c r="M39" s="21"/>
      <c r="N39" s="21"/>
      <c r="O39" s="21">
        <v>0</v>
      </c>
      <c r="P39" s="21">
        <v>4</v>
      </c>
      <c r="Q39" s="21" t="s">
        <v>19</v>
      </c>
      <c r="R39" s="21">
        <v>4</v>
      </c>
      <c r="S39" s="21"/>
      <c r="T39" s="21"/>
      <c r="U39" s="21"/>
      <c r="V39" s="21"/>
    </row>
    <row r="40" spans="1:22" x14ac:dyDescent="0.25">
      <c r="A40" s="6" t="s">
        <v>31</v>
      </c>
      <c r="B40" s="19">
        <f t="shared" si="6"/>
        <v>120</v>
      </c>
      <c r="C40" s="20">
        <f t="shared" si="7"/>
        <v>0</v>
      </c>
      <c r="D40" s="1">
        <f t="shared" si="7"/>
        <v>120</v>
      </c>
      <c r="E40" s="7">
        <f t="shared" si="8"/>
        <v>8</v>
      </c>
      <c r="F40" s="1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>
        <v>0</v>
      </c>
      <c r="T40" s="25">
        <v>8</v>
      </c>
      <c r="U40" s="25" t="s">
        <v>19</v>
      </c>
      <c r="V40" s="25">
        <v>8</v>
      </c>
    </row>
    <row r="41" spans="1:22" ht="13.8" x14ac:dyDescent="0.25">
      <c r="A41" s="11" t="s">
        <v>25</v>
      </c>
      <c r="B41" s="7">
        <f>SUM(B35:B40)</f>
        <v>300</v>
      </c>
      <c r="C41" s="7">
        <f>SUM(C35:C40)</f>
        <v>0</v>
      </c>
      <c r="D41" s="7">
        <f>SUM(D35:D40)</f>
        <v>300</v>
      </c>
      <c r="E41" s="7">
        <f>SUM(E35:E40)</f>
        <v>22</v>
      </c>
      <c r="F41" s="21"/>
      <c r="G41" s="25">
        <f>SUM(G34:G40)+G32</f>
        <v>8</v>
      </c>
      <c r="H41" s="25">
        <f>SUM(H34:H40)+H32</f>
        <v>16</v>
      </c>
      <c r="I41" s="25"/>
      <c r="J41" s="26">
        <v>33</v>
      </c>
      <c r="K41" s="25">
        <f t="shared" ref="K41:V41" si="9">SUM(K35:K40)+K32</f>
        <v>8</v>
      </c>
      <c r="L41" s="25">
        <f t="shared" si="9"/>
        <v>14</v>
      </c>
      <c r="M41" s="25"/>
      <c r="N41" s="26">
        <f t="shared" si="9"/>
        <v>29</v>
      </c>
      <c r="O41" s="25">
        <f t="shared" si="9"/>
        <v>7</v>
      </c>
      <c r="P41" s="25">
        <f t="shared" si="9"/>
        <v>14</v>
      </c>
      <c r="Q41" s="25"/>
      <c r="R41" s="26">
        <f t="shared" si="9"/>
        <v>28</v>
      </c>
      <c r="S41" s="25">
        <f t="shared" si="9"/>
        <v>6</v>
      </c>
      <c r="T41" s="25">
        <f t="shared" si="9"/>
        <v>20</v>
      </c>
      <c r="U41" s="25"/>
      <c r="V41" s="26">
        <f t="shared" si="9"/>
        <v>34</v>
      </c>
    </row>
    <row r="42" spans="1:22" x14ac:dyDescent="0.25">
      <c r="B42" s="7">
        <f>+B32+B41</f>
        <v>1380</v>
      </c>
      <c r="C42" s="7">
        <f>+C32+C41</f>
        <v>420</v>
      </c>
      <c r="D42" s="7">
        <f>+D32+D41</f>
        <v>960</v>
      </c>
      <c r="E42" s="7">
        <f>E32+E41</f>
        <v>120</v>
      </c>
    </row>
    <row r="43" spans="1:22" x14ac:dyDescent="0.25">
      <c r="E43" s="29"/>
    </row>
    <row r="44" spans="1:22" x14ac:dyDescent="0.25">
      <c r="B44" s="30">
        <f>SUM(C44:D44)</f>
        <v>1</v>
      </c>
      <c r="C44" s="30">
        <f>+C42/B42</f>
        <v>0.30434782608695654</v>
      </c>
      <c r="D44" s="30">
        <f>+D42/B42</f>
        <v>0.69565217391304346</v>
      </c>
      <c r="E44" s="29"/>
    </row>
    <row r="45" spans="1:22" x14ac:dyDescent="0.25">
      <c r="E45" s="29"/>
    </row>
    <row r="46" spans="1:22" x14ac:dyDescent="0.25">
      <c r="B46" s="31" t="s">
        <v>32</v>
      </c>
    </row>
    <row r="47" spans="1:22" x14ac:dyDescent="0.25">
      <c r="B47" s="4" t="s">
        <v>33</v>
      </c>
    </row>
    <row r="48" spans="1:22" x14ac:dyDescent="0.25">
      <c r="B48" s="4" t="s">
        <v>34</v>
      </c>
    </row>
    <row r="49" spans="2:2" x14ac:dyDescent="0.25">
      <c r="B49" s="4" t="s">
        <v>35</v>
      </c>
    </row>
  </sheetData>
  <mergeCells count="22">
    <mergeCell ref="O4:R4"/>
    <mergeCell ref="S4:V4"/>
    <mergeCell ref="G5:J5"/>
    <mergeCell ref="K5:N5"/>
    <mergeCell ref="O5:R5"/>
    <mergeCell ref="S5:V5"/>
    <mergeCell ref="A7:D7"/>
    <mergeCell ref="A17:D17"/>
    <mergeCell ref="A33:D33"/>
    <mergeCell ref="G4:J4"/>
    <mergeCell ref="K4:N4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  <mergeCell ref="A25:D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PénzügyMA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</dc:creator>
  <cp:lastModifiedBy>user</cp:lastModifiedBy>
  <dcterms:created xsi:type="dcterms:W3CDTF">2024-07-17T09:36:23Z</dcterms:created>
  <dcterms:modified xsi:type="dcterms:W3CDTF">2024-10-21T11:40:47Z</dcterms:modified>
</cp:coreProperties>
</file>