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4" i="1" l="1"/>
  <c r="AF64" i="1"/>
  <c r="AC64" i="1"/>
  <c r="AB64" i="1"/>
  <c r="Z64" i="1"/>
  <c r="X64" i="1"/>
  <c r="U64" i="1"/>
  <c r="T64" i="1"/>
  <c r="R64" i="1"/>
  <c r="P64" i="1"/>
  <c r="M64" i="1"/>
  <c r="L64" i="1"/>
  <c r="J64" i="1"/>
  <c r="H64" i="1"/>
  <c r="E63" i="1"/>
  <c r="D63" i="1"/>
  <c r="C63" i="1"/>
  <c r="B63" i="1" s="1"/>
  <c r="E62" i="1"/>
  <c r="D62" i="1"/>
  <c r="C62" i="1"/>
  <c r="B62" i="1" s="1"/>
  <c r="E61" i="1"/>
  <c r="D61" i="1"/>
  <c r="C61" i="1"/>
  <c r="B61" i="1" s="1"/>
  <c r="E60" i="1"/>
  <c r="E64" i="1" s="1"/>
  <c r="D60" i="1"/>
  <c r="C60" i="1"/>
  <c r="C64" i="1" s="1"/>
  <c r="D59" i="1"/>
  <c r="C59" i="1"/>
  <c r="B59" i="1"/>
  <c r="E58" i="1"/>
  <c r="D58" i="1"/>
  <c r="C58" i="1"/>
  <c r="B58" i="1"/>
  <c r="E57" i="1"/>
  <c r="D57" i="1"/>
  <c r="D64" i="1" s="1"/>
  <c r="C57" i="1"/>
  <c r="B57" i="1"/>
  <c r="E56" i="1"/>
  <c r="D56" i="1"/>
  <c r="C56" i="1"/>
  <c r="B56" i="1"/>
  <c r="AH53" i="1"/>
  <c r="AG53" i="1"/>
  <c r="AG64" i="1" s="1"/>
  <c r="AF53" i="1"/>
  <c r="AE53" i="1"/>
  <c r="AE64" i="1" s="1"/>
  <c r="AD53" i="1"/>
  <c r="AD64" i="1" s="1"/>
  <c r="AC53" i="1"/>
  <c r="AB53" i="1"/>
  <c r="AA53" i="1"/>
  <c r="AA64" i="1" s="1"/>
  <c r="Z53" i="1"/>
  <c r="Y53" i="1"/>
  <c r="Y64" i="1" s="1"/>
  <c r="X53" i="1"/>
  <c r="W53" i="1"/>
  <c r="W64" i="1" s="1"/>
  <c r="V53" i="1"/>
  <c r="V64" i="1" s="1"/>
  <c r="U53" i="1"/>
  <c r="T53" i="1"/>
  <c r="S53" i="1"/>
  <c r="S64" i="1" s="1"/>
  <c r="R53" i="1"/>
  <c r="Q53" i="1"/>
  <c r="Q64" i="1" s="1"/>
  <c r="P53" i="1"/>
  <c r="O53" i="1"/>
  <c r="O64" i="1" s="1"/>
  <c r="N53" i="1"/>
  <c r="N64" i="1" s="1"/>
  <c r="M53" i="1"/>
  <c r="L53" i="1"/>
  <c r="K53" i="1"/>
  <c r="K64" i="1" s="1"/>
  <c r="J53" i="1"/>
  <c r="I53" i="1"/>
  <c r="I64" i="1" s="1"/>
  <c r="H53" i="1"/>
  <c r="G53" i="1"/>
  <c r="G64" i="1" s="1"/>
  <c r="E52" i="1"/>
  <c r="C52" i="1"/>
  <c r="B52" i="1" s="1"/>
  <c r="E51" i="1"/>
  <c r="D51" i="1"/>
  <c r="C51" i="1"/>
  <c r="B51" i="1"/>
  <c r="E50" i="1"/>
  <c r="D50" i="1"/>
  <c r="C50" i="1"/>
  <c r="B50" i="1" s="1"/>
  <c r="E49" i="1"/>
  <c r="D49" i="1"/>
  <c r="C49" i="1"/>
  <c r="B49" i="1"/>
  <c r="E48" i="1"/>
  <c r="D48" i="1"/>
  <c r="C48" i="1"/>
  <c r="B48" i="1" s="1"/>
  <c r="E47" i="1"/>
  <c r="D47" i="1"/>
  <c r="C47" i="1"/>
  <c r="B47" i="1"/>
  <c r="E46" i="1"/>
  <c r="D46" i="1"/>
  <c r="C46" i="1"/>
  <c r="B46" i="1" s="1"/>
  <c r="E45" i="1"/>
  <c r="D45" i="1"/>
  <c r="C45" i="1"/>
  <c r="B45" i="1"/>
  <c r="E44" i="1"/>
  <c r="D44" i="1"/>
  <c r="C44" i="1"/>
  <c r="B44" i="1" s="1"/>
  <c r="E43" i="1"/>
  <c r="D43" i="1"/>
  <c r="C43" i="1"/>
  <c r="B43" i="1"/>
  <c r="E42" i="1"/>
  <c r="D42" i="1"/>
  <c r="C42" i="1"/>
  <c r="B42" i="1" s="1"/>
  <c r="E41" i="1"/>
  <c r="D41" i="1"/>
  <c r="C41" i="1"/>
  <c r="B41" i="1"/>
  <c r="E40" i="1"/>
  <c r="D40" i="1"/>
  <c r="C40" i="1"/>
  <c r="B40" i="1" s="1"/>
  <c r="E39" i="1"/>
  <c r="E37" i="1" s="1"/>
  <c r="D39" i="1"/>
  <c r="C39" i="1"/>
  <c r="B39" i="1"/>
  <c r="E38" i="1"/>
  <c r="D38" i="1"/>
  <c r="C38" i="1"/>
  <c r="B38" i="1" s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E32" i="1" s="1"/>
  <c r="D33" i="1"/>
  <c r="C33" i="1"/>
  <c r="B33" i="1"/>
  <c r="E31" i="1"/>
  <c r="D31" i="1"/>
  <c r="C31" i="1"/>
  <c r="B31" i="1" s="1"/>
  <c r="E30" i="1"/>
  <c r="D30" i="1"/>
  <c r="C30" i="1"/>
  <c r="B30" i="1" s="1"/>
  <c r="D29" i="1"/>
  <c r="C29" i="1"/>
  <c r="B29" i="1"/>
  <c r="E28" i="1"/>
  <c r="D28" i="1"/>
  <c r="C28" i="1"/>
  <c r="B28" i="1"/>
  <c r="E27" i="1"/>
  <c r="D27" i="1"/>
  <c r="C27" i="1"/>
  <c r="B27" i="1"/>
  <c r="E25" i="1"/>
  <c r="D25" i="1"/>
  <c r="C25" i="1"/>
  <c r="B25" i="1"/>
  <c r="D24" i="1"/>
  <c r="C24" i="1"/>
  <c r="B24" i="1"/>
  <c r="E23" i="1"/>
  <c r="D23" i="1"/>
  <c r="C23" i="1"/>
  <c r="B23" i="1" s="1"/>
  <c r="E22" i="1"/>
  <c r="D22" i="1"/>
  <c r="C22" i="1"/>
  <c r="B22" i="1"/>
  <c r="E21" i="1"/>
  <c r="D21" i="1"/>
  <c r="C21" i="1"/>
  <c r="B21" i="1" s="1"/>
  <c r="D20" i="1"/>
  <c r="B20" i="1" s="1"/>
  <c r="C20" i="1"/>
  <c r="E19" i="1"/>
  <c r="C19" i="1"/>
  <c r="B19" i="1" s="1"/>
  <c r="D18" i="1"/>
  <c r="C18" i="1"/>
  <c r="B18" i="1"/>
  <c r="E17" i="1"/>
  <c r="D17" i="1"/>
  <c r="C17" i="1"/>
  <c r="B17" i="1"/>
  <c r="D16" i="1"/>
  <c r="C16" i="1"/>
  <c r="B16" i="1" s="1"/>
  <c r="E15" i="1"/>
  <c r="D15" i="1"/>
  <c r="C15" i="1"/>
  <c r="B15" i="1"/>
  <c r="E14" i="1"/>
  <c r="D14" i="1"/>
  <c r="C14" i="1"/>
  <c r="B14" i="1" s="1"/>
  <c r="E13" i="1"/>
  <c r="D13" i="1"/>
  <c r="C13" i="1"/>
  <c r="B13" i="1"/>
  <c r="E12" i="1"/>
  <c r="D12" i="1"/>
  <c r="C12" i="1"/>
  <c r="B12" i="1" s="1"/>
  <c r="E11" i="1"/>
  <c r="D11" i="1"/>
  <c r="C11" i="1"/>
  <c r="B11" i="1"/>
  <c r="E10" i="1"/>
  <c r="D10" i="1"/>
  <c r="C10" i="1"/>
  <c r="B10" i="1" s="1"/>
  <c r="E9" i="1"/>
  <c r="D9" i="1"/>
  <c r="C9" i="1"/>
  <c r="B9" i="1"/>
  <c r="E8" i="1"/>
  <c r="D8" i="1"/>
  <c r="D53" i="1" s="1"/>
  <c r="C8" i="1"/>
  <c r="B8" i="1" s="1"/>
  <c r="E7" i="1"/>
  <c r="E53" i="1" l="1"/>
  <c r="E65" i="1" s="1"/>
  <c r="B53" i="1"/>
  <c r="D65" i="1"/>
  <c r="B60" i="1"/>
  <c r="B64" i="1" s="1"/>
  <c r="C53" i="1"/>
  <c r="C65" i="1" s="1"/>
  <c r="B65" i="1" l="1"/>
  <c r="C67" i="1" s="1"/>
  <c r="B67" i="1" s="1"/>
  <c r="D67" i="1"/>
</calcChain>
</file>

<file path=xl/sharedStrings.xml><?xml version="1.0" encoding="utf-8"?>
<sst xmlns="http://schemas.openxmlformats.org/spreadsheetml/2006/main" count="173" uniqueCount="90">
  <si>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</si>
  <si>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</si>
  <si>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</si>
  <si>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</si>
  <si>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</si>
  <si>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</si>
  <si>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</si>
  <si>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</si>
  <si>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</si>
  <si>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</si>
  <si>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III.</t>
  </si>
  <si>
    <t>IV.</t>
  </si>
  <si>
    <t>E</t>
  </si>
  <si>
    <t>GY</t>
  </si>
  <si>
    <t>V</t>
  </si>
  <si>
    <t>Kredit</t>
  </si>
  <si>
    <t>Közgazdaságtani, módszertani és üzleti ismeretek</t>
  </si>
  <si>
    <t>Gazdasági matematika I.</t>
  </si>
  <si>
    <t>G</t>
  </si>
  <si>
    <t>Gazdasági matematika II.</t>
  </si>
  <si>
    <t>K</t>
  </si>
  <si>
    <t>Statisztika I.</t>
  </si>
  <si>
    <t>Statisztika II.</t>
  </si>
  <si>
    <t>Statisztika I., Gazdasági matematika II.</t>
  </si>
  <si>
    <t>Üzleti informatika</t>
  </si>
  <si>
    <t>Bevezetés a közgazdaságtanba</t>
  </si>
  <si>
    <t>Mikroökonómia</t>
  </si>
  <si>
    <t>Gazdasági matematika I., Bevezetés a közgazdaságtanba</t>
  </si>
  <si>
    <t>Makroökonómia</t>
  </si>
  <si>
    <t>Nemzetközi közgazdaságtan</t>
  </si>
  <si>
    <t>Mikroökonómia, Makroökonómia</t>
  </si>
  <si>
    <t>Pénzügytan</t>
  </si>
  <si>
    <t>Vállalatgazdaságtan</t>
  </si>
  <si>
    <t>Adózási ismeretek I.</t>
  </si>
  <si>
    <t>Számvitel II.,  Vállalati pénzügyek II.</t>
  </si>
  <si>
    <t>Marketing alapjai</t>
  </si>
  <si>
    <t>Számvitel I. (A számvitel alapjai)</t>
  </si>
  <si>
    <t>Menedzsment</t>
  </si>
  <si>
    <t>Üzleti kommunikáció</t>
  </si>
  <si>
    <t>Üzleti szaknyelv I.</t>
  </si>
  <si>
    <t>Üzleti szaknyelv II.</t>
  </si>
  <si>
    <t>Üzleti szaknyelv III.</t>
  </si>
  <si>
    <t>SZ</t>
  </si>
  <si>
    <t>Szervezeti magatartás</t>
  </si>
  <si>
    <t>Értékteremtő folyamatok menedzsmentje</t>
  </si>
  <si>
    <t>Emberi erőforrás menedzsment</t>
  </si>
  <si>
    <t>Környezetgazdaságtan</t>
  </si>
  <si>
    <t>Világgazdaságtan</t>
  </si>
  <si>
    <t>Társadalomtudományi alapismeretek</t>
  </si>
  <si>
    <t>Gazdasági magánjog</t>
  </si>
  <si>
    <t>Filozófia</t>
  </si>
  <si>
    <t>EU ismeretek</t>
  </si>
  <si>
    <t>Szociológia</t>
  </si>
  <si>
    <t>Pénzügyi és számviteli szakmai ismeretei</t>
  </si>
  <si>
    <t>Számvitel II. (Pénzügyi számvitel)</t>
  </si>
  <si>
    <t>Számvitel I.</t>
  </si>
  <si>
    <t>Számvitel III. (vezetői számvitel)</t>
  </si>
  <si>
    <t>Számvitel II.</t>
  </si>
  <si>
    <t>Számvitel IV. (Éves beszámoló)</t>
  </si>
  <si>
    <t>Számvitel III., Gazdasági elemzés</t>
  </si>
  <si>
    <t>Vállalati pénzügyek I.</t>
  </si>
  <si>
    <t>Vállalati pénzügyek II.</t>
  </si>
  <si>
    <t>Gazdasági elemzés</t>
  </si>
  <si>
    <t>Pénzügyi és számviteli informatika</t>
  </si>
  <si>
    <t>Controlling</t>
  </si>
  <si>
    <t>Gazdasági elemzés, Számvitel III.</t>
  </si>
  <si>
    <t>Modern vállalatfinanszírozási ismeretek</t>
  </si>
  <si>
    <t>Üzleti tervezés</t>
  </si>
  <si>
    <t>Adózási ismeretek II.</t>
  </si>
  <si>
    <t>Adózás I.</t>
  </si>
  <si>
    <t>ÁHT ismeretek és számvitel</t>
  </si>
  <si>
    <t>Ellenőrzés- és könyvvizsgálat</t>
  </si>
  <si>
    <t>Tanácsadás módszertana</t>
  </si>
  <si>
    <t>Gazdasági közjog</t>
  </si>
  <si>
    <t>Összesen</t>
  </si>
  <si>
    <t>Kritériumfeltételek ***</t>
  </si>
  <si>
    <t>szabadon választható 1. tárgy</t>
  </si>
  <si>
    <t>szabadon választható 2. tárgy</t>
  </si>
  <si>
    <t>szabadon választható 3. tárgy</t>
  </si>
  <si>
    <t>Matematika kritériumtantárgy</t>
  </si>
  <si>
    <t>Szakdolgozat 1</t>
  </si>
  <si>
    <t>Szakdolgozat 2</t>
  </si>
  <si>
    <t>Szakdolgozat 3</t>
  </si>
  <si>
    <t>Gyakorlat</t>
  </si>
  <si>
    <t>magyarázat</t>
  </si>
  <si>
    <t>E = elméleti óra</t>
  </si>
  <si>
    <t>GY = gyakorlati óra</t>
  </si>
  <si>
    <t>V =Vizsga típusa</t>
  </si>
  <si>
    <t>Számvitel IV. a szaktantárgyi ismeretblokk utolsó tárgya, mely szigorlattal zárul (átfogó számonkérése az ismeretkörnek, mely magába foglalja a Számvitel I-II-III-IV, Gazdasági elemzés tárgyak anyagát)</t>
  </si>
  <si>
    <t>Adózási ismeretek a szaktantárgyi ismeretblokk utolsó tárgya, mely szigorlattal zárul (átfogó számonkérése az ismeretkörnek, mely magába foglalja a Pénzügytan, Vállalati pénzügyek I-II., Adózási ismeretek tárgyak anyagát)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</si>
</sst>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vertical="center" textRotation="90" wrapText="1"/>
    </xf>
    <xf numFmtId="0" fontId="4" fillId="0" borderId="11" xfId="1" applyFont="1" applyBorder="1" applyAlignment="1">
      <alignment horizontal="center" vertical="center" textRotation="90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/>
    </xf>
    <xf numFmtId="0" fontId="5" fillId="0" borderId="17" xfId="1" applyFont="1" applyBorder="1" applyAlignment="1">
      <alignment horizont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wrapText="1"/>
    </xf>
    <xf numFmtId="0" fontId="2" fillId="0" borderId="11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7" fillId="0" borderId="11" xfId="2" applyFont="1" applyBorder="1" applyAlignment="1">
      <alignment vertical="center"/>
    </xf>
    <xf numFmtId="0" fontId="8" fillId="0" borderId="18" xfId="1" applyFont="1" applyBorder="1" applyAlignment="1">
      <alignment horizontal="left" wrapText="1"/>
    </xf>
    <xf numFmtId="0" fontId="8" fillId="0" borderId="19" xfId="1" applyFont="1" applyBorder="1" applyAlignment="1">
      <alignment horizontal="left" wrapText="1"/>
    </xf>
    <xf numFmtId="0" fontId="8" fillId="0" borderId="20" xfId="1" applyFont="1" applyBorder="1" applyAlignment="1">
      <alignment horizontal="left" wrapText="1"/>
    </xf>
    <xf numFmtId="0" fontId="5" fillId="0" borderId="11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left"/>
    </xf>
    <xf numFmtId="0" fontId="8" fillId="0" borderId="19" xfId="1" applyFont="1" applyBorder="1" applyAlignment="1">
      <alignment horizontal="left"/>
    </xf>
    <xf numFmtId="0" fontId="8" fillId="0" borderId="20" xfId="1" applyFont="1" applyBorder="1" applyAlignment="1">
      <alignment horizontal="left"/>
    </xf>
    <xf numFmtId="0" fontId="5" fillId="0" borderId="11" xfId="1" applyFont="1" applyBorder="1" applyAlignment="1">
      <alignment vertical="center" wrapText="1"/>
    </xf>
    <xf numFmtId="0" fontId="2" fillId="0" borderId="19" xfId="1" applyFont="1" applyBorder="1"/>
    <xf numFmtId="0" fontId="4" fillId="0" borderId="11" xfId="1" applyFont="1" applyBorder="1" applyAlignment="1">
      <alignment horizontal="center" wrapText="1"/>
    </xf>
    <xf numFmtId="0" fontId="4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2" fillId="0" borderId="11" xfId="0" applyFont="1" applyBorder="1"/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5" fillId="0" borderId="0" xfId="1" applyFont="1"/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sqref="A1:AH74"/>
    </sheetView>
  </sheetViews>
  <sheetFormatPr defaultRowHeight="15" x14ac:dyDescent="0.25"/>
  <cols>
    <col min="1" max="1" width="39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23.7109375" customWidth="1"/>
    <col min="7" max="7" width="3.7109375" customWidth="1"/>
    <col min="8" max="8" width="3.85546875" customWidth="1"/>
    <col min="9" max="9" width="3.28515625" customWidth="1"/>
    <col min="10" max="10" width="5.140625" customWidth="1"/>
    <col min="11" max="12" width="3.85546875" customWidth="1"/>
    <col min="13" max="13" width="4.140625" customWidth="1"/>
    <col min="14" max="14" width="5.28515625" customWidth="1"/>
    <col min="15" max="16" width="3.85546875" customWidth="1"/>
    <col min="17" max="17" width="4" customWidth="1"/>
    <col min="18" max="18" width="5.140625" customWidth="1"/>
    <col min="19" max="20" width="3.85546875" customWidth="1"/>
    <col min="21" max="21" width="4.140625" customWidth="1"/>
    <col min="22" max="22" width="5.140625" customWidth="1"/>
    <col min="23" max="24" width="3.85546875" customWidth="1"/>
    <col min="25" max="25" width="4" customWidth="1"/>
    <col min="26" max="26" width="5.140625" customWidth="1"/>
    <col min="27" max="29" width="3.85546875" customWidth="1"/>
    <col min="30" max="30" width="5.140625" customWidth="1"/>
    <col min="31" max="31" width="2.7109375" customWidth="1"/>
    <col min="32" max="32" width="3.85546875" customWidth="1"/>
    <col min="33" max="33" width="4" customWidth="1"/>
    <col min="34" max="34" width="5.140625" customWidth="1"/>
  </cols>
  <sheetData>
    <row r="1" spans="1:34" x14ac:dyDescent="0.25">
      <c r="A1" s="1" t="s">
        <v>0</v>
      </c>
      <c r="B1" s="2" t="s">
        <v>1</v>
      </c>
      <c r="C1" s="3"/>
      <c r="D1" s="3"/>
      <c r="E1" s="4"/>
      <c r="F1" s="5" t="s">
        <v>2</v>
      </c>
      <c r="G1" s="6" t="s">
        <v>3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8"/>
    </row>
    <row r="2" spans="1:34" x14ac:dyDescent="0.25">
      <c r="A2" s="9"/>
      <c r="B2" s="10"/>
      <c r="C2" s="11"/>
      <c r="D2" s="11"/>
      <c r="E2" s="12"/>
      <c r="F2" s="13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9"/>
      <c r="B3" s="17" t="s">
        <v>4</v>
      </c>
      <c r="C3" s="17" t="s">
        <v>5</v>
      </c>
      <c r="D3" s="17" t="s">
        <v>6</v>
      </c>
      <c r="E3" s="18" t="s">
        <v>7</v>
      </c>
      <c r="F3" s="13"/>
      <c r="G3" s="19" t="s">
        <v>8</v>
      </c>
      <c r="H3" s="19"/>
      <c r="I3" s="19"/>
      <c r="J3" s="19"/>
      <c r="K3" s="19"/>
      <c r="L3" s="19"/>
      <c r="M3" s="19"/>
      <c r="N3" s="19"/>
      <c r="O3" s="19" t="s">
        <v>9</v>
      </c>
      <c r="P3" s="19"/>
      <c r="Q3" s="19"/>
      <c r="R3" s="19"/>
      <c r="S3" s="19"/>
      <c r="T3" s="19"/>
      <c r="U3" s="19"/>
      <c r="V3" s="19"/>
      <c r="W3" s="19" t="s">
        <v>10</v>
      </c>
      <c r="X3" s="19"/>
      <c r="Y3" s="19"/>
      <c r="Z3" s="19"/>
      <c r="AA3" s="19"/>
      <c r="AB3" s="19"/>
      <c r="AC3" s="19"/>
      <c r="AD3" s="19"/>
      <c r="AE3" s="19" t="s">
        <v>11</v>
      </c>
      <c r="AF3" s="19"/>
      <c r="AG3" s="19"/>
      <c r="AH3" s="19"/>
    </row>
    <row r="4" spans="1:34" x14ac:dyDescent="0.25">
      <c r="A4" s="9"/>
      <c r="B4" s="17"/>
      <c r="C4" s="17"/>
      <c r="D4" s="17"/>
      <c r="E4" s="18"/>
      <c r="F4" s="13"/>
      <c r="G4" s="19">
        <v>1</v>
      </c>
      <c r="H4" s="19"/>
      <c r="I4" s="19"/>
      <c r="J4" s="19"/>
      <c r="K4" s="19">
        <v>2</v>
      </c>
      <c r="L4" s="19"/>
      <c r="M4" s="19"/>
      <c r="N4" s="19"/>
      <c r="O4" s="19">
        <v>3</v>
      </c>
      <c r="P4" s="19"/>
      <c r="Q4" s="19"/>
      <c r="R4" s="19"/>
      <c r="S4" s="19">
        <v>4</v>
      </c>
      <c r="T4" s="19"/>
      <c r="U4" s="19"/>
      <c r="V4" s="19"/>
      <c r="W4" s="19">
        <v>5</v>
      </c>
      <c r="X4" s="19"/>
      <c r="Y4" s="19"/>
      <c r="Z4" s="19"/>
      <c r="AA4" s="19">
        <v>6</v>
      </c>
      <c r="AB4" s="19"/>
      <c r="AC4" s="19"/>
      <c r="AD4" s="19"/>
      <c r="AE4" s="19">
        <v>7</v>
      </c>
      <c r="AF4" s="19"/>
      <c r="AG4" s="19"/>
      <c r="AH4" s="19"/>
    </row>
    <row r="5" spans="1:34" x14ac:dyDescent="0.25">
      <c r="A5" s="9"/>
      <c r="B5" s="17"/>
      <c r="C5" s="17"/>
      <c r="D5" s="17"/>
      <c r="E5" s="18"/>
      <c r="F5" s="13"/>
      <c r="G5" s="19">
        <v>15</v>
      </c>
      <c r="H5" s="19"/>
      <c r="I5" s="19"/>
      <c r="J5" s="19"/>
      <c r="K5" s="19">
        <v>15</v>
      </c>
      <c r="L5" s="19"/>
      <c r="M5" s="19"/>
      <c r="N5" s="19"/>
      <c r="O5" s="19">
        <v>15</v>
      </c>
      <c r="P5" s="19"/>
      <c r="Q5" s="19"/>
      <c r="R5" s="19"/>
      <c r="S5" s="19">
        <v>15</v>
      </c>
      <c r="T5" s="19"/>
      <c r="U5" s="19"/>
      <c r="V5" s="19"/>
      <c r="W5" s="19">
        <v>15</v>
      </c>
      <c r="X5" s="19"/>
      <c r="Y5" s="19"/>
      <c r="Z5" s="19"/>
      <c r="AA5" s="19">
        <v>15</v>
      </c>
      <c r="AB5" s="19"/>
      <c r="AC5" s="19"/>
      <c r="AD5" s="19"/>
      <c r="AE5" s="19">
        <v>15</v>
      </c>
      <c r="AF5" s="19"/>
      <c r="AG5" s="19"/>
      <c r="AH5" s="19"/>
    </row>
    <row r="6" spans="1:34" ht="15.75" thickBot="1" x14ac:dyDescent="0.3">
      <c r="A6" s="9"/>
      <c r="B6" s="20"/>
      <c r="C6" s="20"/>
      <c r="D6" s="20"/>
      <c r="E6" s="21"/>
      <c r="F6" s="22"/>
      <c r="G6" s="23" t="s">
        <v>12</v>
      </c>
      <c r="H6" s="23" t="s">
        <v>13</v>
      </c>
      <c r="I6" s="23" t="s">
        <v>14</v>
      </c>
      <c r="J6" s="23" t="s">
        <v>15</v>
      </c>
      <c r="K6" s="23" t="s">
        <v>12</v>
      </c>
      <c r="L6" s="23" t="s">
        <v>13</v>
      </c>
      <c r="M6" s="23" t="s">
        <v>14</v>
      </c>
      <c r="N6" s="23" t="s">
        <v>15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12</v>
      </c>
      <c r="T6" s="23" t="s">
        <v>13</v>
      </c>
      <c r="U6" s="23" t="s">
        <v>14</v>
      </c>
      <c r="V6" s="23" t="s">
        <v>15</v>
      </c>
      <c r="W6" s="23" t="s">
        <v>12</v>
      </c>
      <c r="X6" s="23" t="s">
        <v>13</v>
      </c>
      <c r="Y6" s="23" t="s">
        <v>14</v>
      </c>
      <c r="Z6" s="23" t="s">
        <v>15</v>
      </c>
      <c r="AA6" s="23" t="s">
        <v>12</v>
      </c>
      <c r="AB6" s="23" t="s">
        <v>13</v>
      </c>
      <c r="AC6" s="24" t="s">
        <v>14</v>
      </c>
      <c r="AD6" s="23" t="s">
        <v>15</v>
      </c>
      <c r="AE6" s="25" t="s">
        <v>12</v>
      </c>
      <c r="AF6" s="23" t="s">
        <v>13</v>
      </c>
      <c r="AG6" s="23" t="s">
        <v>14</v>
      </c>
      <c r="AH6" s="23" t="s">
        <v>15</v>
      </c>
    </row>
    <row r="7" spans="1:34" x14ac:dyDescent="0.25">
      <c r="A7" s="26" t="s">
        <v>16</v>
      </c>
      <c r="B7" s="26"/>
      <c r="C7" s="26"/>
      <c r="D7" s="26"/>
      <c r="E7" s="27">
        <f>SUM(E8:E31)</f>
        <v>88</v>
      </c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x14ac:dyDescent="0.25">
      <c r="A8" s="30" t="s">
        <v>17</v>
      </c>
      <c r="B8" s="31">
        <f t="shared" ref="B8:B31" si="0">C8+D8</f>
        <v>60</v>
      </c>
      <c r="C8" s="31">
        <f t="shared" ref="C8:D31" si="1">(G8+K8+O8+S8+W8+AA8)*15</f>
        <v>30</v>
      </c>
      <c r="D8" s="31">
        <f t="shared" si="1"/>
        <v>30</v>
      </c>
      <c r="E8" s="32">
        <f t="shared" ref="E8:E31" si="2">+J8+N8+R8+V8+Z8+AD8+AH8</f>
        <v>5</v>
      </c>
      <c r="F8" s="31"/>
      <c r="G8" s="31">
        <v>2</v>
      </c>
      <c r="H8" s="31">
        <v>2</v>
      </c>
      <c r="I8" s="31" t="s">
        <v>18</v>
      </c>
      <c r="J8" s="31">
        <v>5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4" x14ac:dyDescent="0.25">
      <c r="A9" s="33" t="s">
        <v>19</v>
      </c>
      <c r="B9" s="31">
        <f t="shared" si="0"/>
        <v>60</v>
      </c>
      <c r="C9" s="31">
        <f t="shared" si="1"/>
        <v>30</v>
      </c>
      <c r="D9" s="31">
        <f t="shared" si="1"/>
        <v>30</v>
      </c>
      <c r="E9" s="32">
        <f t="shared" si="2"/>
        <v>5</v>
      </c>
      <c r="F9" s="31" t="s">
        <v>17</v>
      </c>
      <c r="G9" s="31"/>
      <c r="H9" s="31"/>
      <c r="I9" s="31"/>
      <c r="J9" s="31"/>
      <c r="K9" s="31">
        <v>2</v>
      </c>
      <c r="L9" s="31">
        <v>2</v>
      </c>
      <c r="M9" s="31" t="s">
        <v>20</v>
      </c>
      <c r="N9" s="31">
        <v>5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</row>
    <row r="10" spans="1:34" x14ac:dyDescent="0.25">
      <c r="A10" s="30" t="s">
        <v>21</v>
      </c>
      <c r="B10" s="31">
        <f t="shared" si="0"/>
        <v>60</v>
      </c>
      <c r="C10" s="31">
        <f t="shared" si="1"/>
        <v>30</v>
      </c>
      <c r="D10" s="31">
        <f t="shared" si="1"/>
        <v>30</v>
      </c>
      <c r="E10" s="32">
        <f t="shared" si="2"/>
        <v>5</v>
      </c>
      <c r="F10" s="31" t="s">
        <v>17</v>
      </c>
      <c r="G10" s="31"/>
      <c r="H10" s="31"/>
      <c r="I10" s="31"/>
      <c r="J10" s="31"/>
      <c r="K10" s="31"/>
      <c r="L10" s="31"/>
      <c r="M10" s="31"/>
      <c r="N10" s="31"/>
      <c r="O10" s="31">
        <v>2</v>
      </c>
      <c r="P10" s="31">
        <v>2</v>
      </c>
      <c r="Q10" s="31" t="s">
        <v>18</v>
      </c>
      <c r="R10" s="31">
        <v>5</v>
      </c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</row>
    <row r="11" spans="1:34" ht="22.5" x14ac:dyDescent="0.25">
      <c r="A11" s="33" t="s">
        <v>22</v>
      </c>
      <c r="B11" s="31">
        <f t="shared" si="0"/>
        <v>60</v>
      </c>
      <c r="C11" s="31">
        <f t="shared" si="1"/>
        <v>30</v>
      </c>
      <c r="D11" s="31">
        <f t="shared" si="1"/>
        <v>30</v>
      </c>
      <c r="E11" s="32">
        <f t="shared" si="2"/>
        <v>5</v>
      </c>
      <c r="F11" s="31" t="s">
        <v>23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>
        <v>2</v>
      </c>
      <c r="T11" s="31">
        <v>2</v>
      </c>
      <c r="U11" s="31" t="s">
        <v>20</v>
      </c>
      <c r="V11" s="31">
        <v>5</v>
      </c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x14ac:dyDescent="0.25">
      <c r="A12" s="30" t="s">
        <v>24</v>
      </c>
      <c r="B12" s="31">
        <f t="shared" si="0"/>
        <v>45</v>
      </c>
      <c r="C12" s="31">
        <f t="shared" si="1"/>
        <v>15</v>
      </c>
      <c r="D12" s="31">
        <f t="shared" si="1"/>
        <v>30</v>
      </c>
      <c r="E12" s="32">
        <f t="shared" si="2"/>
        <v>3</v>
      </c>
      <c r="F12" s="34"/>
      <c r="G12" s="31"/>
      <c r="H12" s="31"/>
      <c r="I12" s="31"/>
      <c r="J12" s="31"/>
      <c r="K12" s="31">
        <v>1</v>
      </c>
      <c r="L12" s="31">
        <v>2</v>
      </c>
      <c r="M12" s="31" t="s">
        <v>18</v>
      </c>
      <c r="N12" s="31">
        <v>3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</row>
    <row r="13" spans="1:34" x14ac:dyDescent="0.25">
      <c r="A13" s="33" t="s">
        <v>25</v>
      </c>
      <c r="B13" s="31">
        <f t="shared" si="0"/>
        <v>30</v>
      </c>
      <c r="C13" s="31">
        <f t="shared" si="1"/>
        <v>30</v>
      </c>
      <c r="D13" s="31">
        <f t="shared" si="1"/>
        <v>0</v>
      </c>
      <c r="E13" s="32">
        <f t="shared" si="2"/>
        <v>3</v>
      </c>
      <c r="F13" s="34"/>
      <c r="G13" s="31">
        <v>2</v>
      </c>
      <c r="H13" s="31">
        <v>0</v>
      </c>
      <c r="I13" s="31" t="s">
        <v>20</v>
      </c>
      <c r="J13" s="31">
        <v>3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</row>
    <row r="14" spans="1:34" ht="22.5" x14ac:dyDescent="0.25">
      <c r="A14" s="30" t="s">
        <v>26</v>
      </c>
      <c r="B14" s="31">
        <f t="shared" si="0"/>
        <v>60</v>
      </c>
      <c r="C14" s="31">
        <f t="shared" si="1"/>
        <v>30</v>
      </c>
      <c r="D14" s="31">
        <f t="shared" si="1"/>
        <v>30</v>
      </c>
      <c r="E14" s="32">
        <f t="shared" si="2"/>
        <v>5</v>
      </c>
      <c r="F14" s="31" t="s">
        <v>27</v>
      </c>
      <c r="G14" s="31"/>
      <c r="H14" s="31"/>
      <c r="I14" s="31"/>
      <c r="J14" s="31"/>
      <c r="K14" s="31">
        <v>2</v>
      </c>
      <c r="L14" s="31">
        <v>2</v>
      </c>
      <c r="M14" s="31" t="s">
        <v>20</v>
      </c>
      <c r="N14" s="31">
        <v>5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</row>
    <row r="15" spans="1:34" ht="22.5" x14ac:dyDescent="0.25">
      <c r="A15" s="33" t="s">
        <v>28</v>
      </c>
      <c r="B15" s="31">
        <f t="shared" si="0"/>
        <v>60</v>
      </c>
      <c r="C15" s="31">
        <f t="shared" si="1"/>
        <v>30</v>
      </c>
      <c r="D15" s="31">
        <f t="shared" si="1"/>
        <v>30</v>
      </c>
      <c r="E15" s="32">
        <f t="shared" si="2"/>
        <v>5</v>
      </c>
      <c r="F15" s="31" t="s">
        <v>27</v>
      </c>
      <c r="G15" s="31"/>
      <c r="H15" s="31"/>
      <c r="I15" s="31"/>
      <c r="J15" s="31"/>
      <c r="K15" s="31"/>
      <c r="L15" s="31"/>
      <c r="M15" s="31"/>
      <c r="N15" s="31"/>
      <c r="O15" s="31">
        <v>2</v>
      </c>
      <c r="P15" s="31">
        <v>2</v>
      </c>
      <c r="Q15" s="31" t="s">
        <v>20</v>
      </c>
      <c r="R15" s="31">
        <v>5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ht="22.5" x14ac:dyDescent="0.25">
      <c r="A16" s="30" t="s">
        <v>29</v>
      </c>
      <c r="B16" s="31">
        <f t="shared" si="0"/>
        <v>45</v>
      </c>
      <c r="C16" s="31">
        <f t="shared" si="1"/>
        <v>30</v>
      </c>
      <c r="D16" s="31">
        <f t="shared" si="1"/>
        <v>15</v>
      </c>
      <c r="E16" s="32">
        <v>3</v>
      </c>
      <c r="F16" s="31" t="s">
        <v>30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>
        <v>2</v>
      </c>
      <c r="T16" s="31">
        <v>1</v>
      </c>
      <c r="U16" s="31" t="s">
        <v>20</v>
      </c>
      <c r="V16" s="31">
        <v>3</v>
      </c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x14ac:dyDescent="0.25">
      <c r="A17" s="33" t="s">
        <v>31</v>
      </c>
      <c r="B17" s="31">
        <f t="shared" si="0"/>
        <v>60</v>
      </c>
      <c r="C17" s="31">
        <f t="shared" si="1"/>
        <v>30</v>
      </c>
      <c r="D17" s="31">
        <f t="shared" si="1"/>
        <v>30</v>
      </c>
      <c r="E17" s="32">
        <f t="shared" si="2"/>
        <v>5</v>
      </c>
      <c r="F17" s="31"/>
      <c r="G17" s="31">
        <v>2</v>
      </c>
      <c r="H17" s="31">
        <v>2</v>
      </c>
      <c r="I17" s="31" t="s">
        <v>20</v>
      </c>
      <c r="J17" s="31">
        <v>5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x14ac:dyDescent="0.25">
      <c r="A18" s="30" t="s">
        <v>32</v>
      </c>
      <c r="B18" s="31">
        <f t="shared" si="0"/>
        <v>60</v>
      </c>
      <c r="C18" s="31">
        <f t="shared" si="1"/>
        <v>30</v>
      </c>
      <c r="D18" s="31">
        <f t="shared" si="1"/>
        <v>30</v>
      </c>
      <c r="E18" s="32">
        <v>5</v>
      </c>
      <c r="F18" s="31"/>
      <c r="G18" s="31">
        <v>2</v>
      </c>
      <c r="H18" s="31">
        <v>2</v>
      </c>
      <c r="I18" s="31" t="s">
        <v>20</v>
      </c>
      <c r="J18" s="31">
        <v>5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ht="22.5" x14ac:dyDescent="0.25">
      <c r="A19" s="33" t="s">
        <v>33</v>
      </c>
      <c r="B19" s="31">
        <f t="shared" si="0"/>
        <v>30</v>
      </c>
      <c r="C19" s="31">
        <f t="shared" si="1"/>
        <v>15</v>
      </c>
      <c r="D19" s="31">
        <v>15</v>
      </c>
      <c r="E19" s="32">
        <f t="shared" si="2"/>
        <v>3</v>
      </c>
      <c r="F19" s="31" t="s">
        <v>34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>
        <v>1</v>
      </c>
      <c r="X19" s="31">
        <v>2</v>
      </c>
      <c r="Y19" s="31" t="s">
        <v>18</v>
      </c>
      <c r="Z19" s="31">
        <v>3</v>
      </c>
      <c r="AA19" s="31"/>
      <c r="AB19" s="31"/>
      <c r="AC19" s="31"/>
      <c r="AD19" s="31"/>
      <c r="AE19" s="31"/>
      <c r="AF19" s="31"/>
      <c r="AG19" s="31"/>
      <c r="AH19" s="31"/>
    </row>
    <row r="20" spans="1:34" x14ac:dyDescent="0.25">
      <c r="A20" s="30" t="s">
        <v>35</v>
      </c>
      <c r="B20" s="31">
        <f t="shared" si="0"/>
        <v>45</v>
      </c>
      <c r="C20" s="31">
        <f t="shared" si="1"/>
        <v>30</v>
      </c>
      <c r="D20" s="31">
        <f t="shared" si="1"/>
        <v>15</v>
      </c>
      <c r="E20" s="32">
        <v>3</v>
      </c>
      <c r="F20" s="31"/>
      <c r="G20" s="31"/>
      <c r="H20" s="31"/>
      <c r="I20" s="31"/>
      <c r="J20" s="31"/>
      <c r="K20" s="31">
        <v>2</v>
      </c>
      <c r="L20" s="31">
        <v>1</v>
      </c>
      <c r="M20" s="31" t="s">
        <v>20</v>
      </c>
      <c r="N20" s="31">
        <v>3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x14ac:dyDescent="0.25">
      <c r="A21" s="33" t="s">
        <v>36</v>
      </c>
      <c r="B21" s="31">
        <f t="shared" si="0"/>
        <v>60</v>
      </c>
      <c r="C21" s="31">
        <f t="shared" si="1"/>
        <v>30</v>
      </c>
      <c r="D21" s="31">
        <f t="shared" si="1"/>
        <v>30</v>
      </c>
      <c r="E21" s="32">
        <f t="shared" si="2"/>
        <v>5</v>
      </c>
      <c r="F21" s="31"/>
      <c r="G21" s="31"/>
      <c r="H21" s="31"/>
      <c r="I21" s="31"/>
      <c r="J21" s="31"/>
      <c r="K21" s="31">
        <v>2</v>
      </c>
      <c r="L21" s="31">
        <v>2</v>
      </c>
      <c r="M21" s="31" t="s">
        <v>20</v>
      </c>
      <c r="N21" s="31">
        <v>5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x14ac:dyDescent="0.25">
      <c r="A22" s="30" t="s">
        <v>37</v>
      </c>
      <c r="B22" s="31">
        <f t="shared" si="0"/>
        <v>45</v>
      </c>
      <c r="C22" s="31">
        <f t="shared" si="1"/>
        <v>30</v>
      </c>
      <c r="D22" s="31">
        <f t="shared" si="1"/>
        <v>15</v>
      </c>
      <c r="E22" s="32">
        <f t="shared" si="2"/>
        <v>3</v>
      </c>
      <c r="F22" s="31"/>
      <c r="G22" s="31"/>
      <c r="H22" s="31"/>
      <c r="I22" s="31"/>
      <c r="J22" s="31"/>
      <c r="K22" s="31"/>
      <c r="L22" s="31"/>
      <c r="M22" s="31"/>
      <c r="N22" s="31"/>
      <c r="O22" s="31">
        <v>2</v>
      </c>
      <c r="P22" s="31">
        <v>1</v>
      </c>
      <c r="Q22" s="31" t="s">
        <v>20</v>
      </c>
      <c r="R22" s="31">
        <v>3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x14ac:dyDescent="0.25">
      <c r="A23" s="35" t="s">
        <v>38</v>
      </c>
      <c r="B23" s="31">
        <f t="shared" si="0"/>
        <v>30</v>
      </c>
      <c r="C23" s="31">
        <f t="shared" si="1"/>
        <v>0</v>
      </c>
      <c r="D23" s="31">
        <f t="shared" si="1"/>
        <v>30</v>
      </c>
      <c r="E23" s="32">
        <f t="shared" si="2"/>
        <v>2</v>
      </c>
      <c r="F23" s="31"/>
      <c r="G23" s="31">
        <v>0</v>
      </c>
      <c r="H23" s="31">
        <v>2</v>
      </c>
      <c r="I23" s="31" t="s">
        <v>18</v>
      </c>
      <c r="J23" s="31">
        <v>2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spans="1:34" x14ac:dyDescent="0.25">
      <c r="A24" s="30" t="s">
        <v>39</v>
      </c>
      <c r="B24" s="31">
        <f t="shared" si="0"/>
        <v>60</v>
      </c>
      <c r="C24" s="31">
        <f t="shared" si="1"/>
        <v>0</v>
      </c>
      <c r="D24" s="31">
        <f t="shared" si="1"/>
        <v>60</v>
      </c>
      <c r="E24" s="32">
        <v>3</v>
      </c>
      <c r="F24" s="31"/>
      <c r="G24" s="31"/>
      <c r="H24" s="31"/>
      <c r="I24" s="31"/>
      <c r="J24" s="31"/>
      <c r="K24" s="31">
        <v>0</v>
      </c>
      <c r="L24" s="31">
        <v>4</v>
      </c>
      <c r="M24" s="31" t="s">
        <v>18</v>
      </c>
      <c r="N24" s="31">
        <v>3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x14ac:dyDescent="0.25">
      <c r="A25" s="33" t="s">
        <v>40</v>
      </c>
      <c r="B25" s="31">
        <f t="shared" si="0"/>
        <v>60</v>
      </c>
      <c r="C25" s="31">
        <f t="shared" si="1"/>
        <v>0</v>
      </c>
      <c r="D25" s="31">
        <f t="shared" si="1"/>
        <v>60</v>
      </c>
      <c r="E25" s="32">
        <f t="shared" si="2"/>
        <v>2</v>
      </c>
      <c r="F25" s="31"/>
      <c r="G25" s="31"/>
      <c r="H25" s="31"/>
      <c r="I25" s="31"/>
      <c r="J25" s="31"/>
      <c r="K25" s="31"/>
      <c r="L25" s="31"/>
      <c r="M25" s="31"/>
      <c r="N25" s="31"/>
      <c r="O25" s="31">
        <v>0</v>
      </c>
      <c r="P25" s="31">
        <v>4</v>
      </c>
      <c r="Q25" s="31" t="s">
        <v>18</v>
      </c>
      <c r="R25" s="31">
        <v>2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x14ac:dyDescent="0.25">
      <c r="A26" s="33" t="s">
        <v>41</v>
      </c>
      <c r="B26" s="31">
        <v>60</v>
      </c>
      <c r="C26" s="31">
        <v>0</v>
      </c>
      <c r="D26" s="31">
        <v>60</v>
      </c>
      <c r="E26" s="32">
        <v>3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>
        <v>0</v>
      </c>
      <c r="T26" s="31">
        <v>4</v>
      </c>
      <c r="U26" s="31" t="s">
        <v>42</v>
      </c>
      <c r="V26" s="31">
        <v>3</v>
      </c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x14ac:dyDescent="0.25">
      <c r="A27" s="30" t="s">
        <v>43</v>
      </c>
      <c r="B27" s="31">
        <f t="shared" si="0"/>
        <v>45</v>
      </c>
      <c r="C27" s="31">
        <f t="shared" si="1"/>
        <v>30</v>
      </c>
      <c r="D27" s="31">
        <f t="shared" si="1"/>
        <v>15</v>
      </c>
      <c r="E27" s="32">
        <f t="shared" si="2"/>
        <v>3</v>
      </c>
      <c r="F27" s="31"/>
      <c r="G27" s="31"/>
      <c r="H27" s="31"/>
      <c r="I27" s="31"/>
      <c r="J27" s="31"/>
      <c r="K27" s="31">
        <v>2</v>
      </c>
      <c r="L27" s="31">
        <v>1</v>
      </c>
      <c r="M27" s="31" t="s">
        <v>20</v>
      </c>
      <c r="N27" s="31">
        <v>3</v>
      </c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spans="1:34" x14ac:dyDescent="0.25">
      <c r="A28" s="33" t="s">
        <v>44</v>
      </c>
      <c r="B28" s="31">
        <f t="shared" si="0"/>
        <v>45</v>
      </c>
      <c r="C28" s="31">
        <f t="shared" si="1"/>
        <v>30</v>
      </c>
      <c r="D28" s="31">
        <f t="shared" si="1"/>
        <v>15</v>
      </c>
      <c r="E28" s="32">
        <f t="shared" si="2"/>
        <v>3</v>
      </c>
      <c r="F28" s="34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>
        <v>2</v>
      </c>
      <c r="T28" s="31">
        <v>1</v>
      </c>
      <c r="U28" s="31" t="s">
        <v>20</v>
      </c>
      <c r="V28" s="31">
        <v>3</v>
      </c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x14ac:dyDescent="0.25">
      <c r="A29" s="30" t="s">
        <v>45</v>
      </c>
      <c r="B29" s="31">
        <f t="shared" si="0"/>
        <v>45</v>
      </c>
      <c r="C29" s="31">
        <f t="shared" si="1"/>
        <v>30</v>
      </c>
      <c r="D29" s="31">
        <f t="shared" si="1"/>
        <v>15</v>
      </c>
      <c r="E29" s="32">
        <v>3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>
        <v>2</v>
      </c>
      <c r="X29" s="31">
        <v>1</v>
      </c>
      <c r="Y29" s="31" t="s">
        <v>20</v>
      </c>
      <c r="Z29" s="31">
        <v>3</v>
      </c>
      <c r="AA29" s="31"/>
      <c r="AB29" s="31"/>
      <c r="AC29" s="31"/>
      <c r="AD29" s="31"/>
      <c r="AE29" s="31"/>
      <c r="AF29" s="31"/>
      <c r="AG29" s="31"/>
      <c r="AH29" s="31"/>
    </row>
    <row r="30" spans="1:34" x14ac:dyDescent="0.25">
      <c r="A30" s="33" t="s">
        <v>46</v>
      </c>
      <c r="B30" s="31">
        <f t="shared" si="0"/>
        <v>30</v>
      </c>
      <c r="C30" s="31">
        <f t="shared" si="1"/>
        <v>30</v>
      </c>
      <c r="D30" s="31">
        <f t="shared" si="1"/>
        <v>0</v>
      </c>
      <c r="E30" s="32">
        <f t="shared" si="2"/>
        <v>3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>
        <v>2</v>
      </c>
      <c r="X30" s="31">
        <v>0</v>
      </c>
      <c r="Y30" s="31" t="s">
        <v>20</v>
      </c>
      <c r="Z30" s="31">
        <v>3</v>
      </c>
      <c r="AA30" s="31"/>
      <c r="AB30" s="31"/>
      <c r="AC30" s="31"/>
      <c r="AD30" s="31"/>
      <c r="AE30" s="31"/>
      <c r="AF30" s="31"/>
      <c r="AG30" s="31"/>
      <c r="AH30" s="31"/>
    </row>
    <row r="31" spans="1:34" x14ac:dyDescent="0.25">
      <c r="A31" s="30" t="s">
        <v>47</v>
      </c>
      <c r="B31" s="31">
        <f t="shared" si="0"/>
        <v>45</v>
      </c>
      <c r="C31" s="31">
        <f t="shared" si="1"/>
        <v>30</v>
      </c>
      <c r="D31" s="31">
        <f t="shared" si="1"/>
        <v>15</v>
      </c>
      <c r="E31" s="32">
        <f t="shared" si="2"/>
        <v>3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>
        <v>2</v>
      </c>
      <c r="AB31" s="31">
        <v>1</v>
      </c>
      <c r="AC31" s="31" t="s">
        <v>20</v>
      </c>
      <c r="AD31" s="31">
        <v>3</v>
      </c>
      <c r="AE31" s="31"/>
      <c r="AF31" s="31"/>
      <c r="AG31" s="31"/>
      <c r="AH31" s="31"/>
    </row>
    <row r="32" spans="1:34" ht="15.75" x14ac:dyDescent="0.25">
      <c r="A32" s="36" t="s">
        <v>48</v>
      </c>
      <c r="B32" s="37"/>
      <c r="C32" s="37"/>
      <c r="D32" s="38"/>
      <c r="E32" s="39">
        <f>SUM(E33:E36)</f>
        <v>12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x14ac:dyDescent="0.25">
      <c r="A33" s="30" t="s">
        <v>49</v>
      </c>
      <c r="B33" s="31">
        <f>SUM(C33:D33)</f>
        <v>30</v>
      </c>
      <c r="C33" s="31">
        <f t="shared" ref="C33:D36" si="3">(G33+K33+O33+S33+W33+AA33)*15</f>
        <v>30</v>
      </c>
      <c r="D33" s="31">
        <f t="shared" si="3"/>
        <v>0</v>
      </c>
      <c r="E33" s="32">
        <f>+J33+N33+R33+V33+Z33+AD33+AH34</f>
        <v>3</v>
      </c>
      <c r="F33" s="31"/>
      <c r="G33" s="31">
        <v>2</v>
      </c>
      <c r="H33" s="31">
        <v>0</v>
      </c>
      <c r="I33" s="31" t="s">
        <v>20</v>
      </c>
      <c r="J33" s="31">
        <v>3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x14ac:dyDescent="0.25">
      <c r="A34" s="33" t="s">
        <v>50</v>
      </c>
      <c r="B34" s="31">
        <f>SUM(C34:D34)</f>
        <v>30</v>
      </c>
      <c r="C34" s="31">
        <f t="shared" si="3"/>
        <v>30</v>
      </c>
      <c r="D34" s="31">
        <f t="shared" si="3"/>
        <v>0</v>
      </c>
      <c r="E34" s="32">
        <f>+J34+N34+R34+V34+Z34+AD34+AH35</f>
        <v>3</v>
      </c>
      <c r="F34" s="31"/>
      <c r="G34" s="31">
        <v>2</v>
      </c>
      <c r="H34" s="31">
        <v>0</v>
      </c>
      <c r="I34" s="31" t="s">
        <v>20</v>
      </c>
      <c r="J34" s="31">
        <v>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x14ac:dyDescent="0.25">
      <c r="A35" s="30" t="s">
        <v>51</v>
      </c>
      <c r="B35" s="31">
        <f>SUM(C35:D35)</f>
        <v>30</v>
      </c>
      <c r="C35" s="31">
        <f t="shared" si="3"/>
        <v>30</v>
      </c>
      <c r="D35" s="31">
        <f t="shared" si="3"/>
        <v>0</v>
      </c>
      <c r="E35" s="32">
        <f>+J35+N35+R35+V35+Z35+AD35+AH36</f>
        <v>3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>
        <v>2</v>
      </c>
      <c r="T35" s="31">
        <v>0</v>
      </c>
      <c r="U35" s="31" t="s">
        <v>20</v>
      </c>
      <c r="V35" s="31">
        <v>3</v>
      </c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spans="1:34" x14ac:dyDescent="0.25">
      <c r="A36" s="33" t="s">
        <v>52</v>
      </c>
      <c r="B36" s="31">
        <f>SUM(C36:D36)</f>
        <v>30</v>
      </c>
      <c r="C36" s="31">
        <f t="shared" si="3"/>
        <v>30</v>
      </c>
      <c r="D36" s="31">
        <f t="shared" si="3"/>
        <v>0</v>
      </c>
      <c r="E36" s="32">
        <f>+J36+N36+R36+V36+Z36+AD36+AH36</f>
        <v>3</v>
      </c>
      <c r="F36" s="31"/>
      <c r="G36" s="31"/>
      <c r="H36" s="31"/>
      <c r="I36" s="31"/>
      <c r="J36" s="31"/>
      <c r="K36" s="31">
        <v>2</v>
      </c>
      <c r="L36" s="31">
        <v>0</v>
      </c>
      <c r="M36" s="31" t="s">
        <v>20</v>
      </c>
      <c r="N36" s="31">
        <v>3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ht="15.75" x14ac:dyDescent="0.25">
      <c r="A37" s="40" t="s">
        <v>53</v>
      </c>
      <c r="B37" s="41"/>
      <c r="C37" s="41"/>
      <c r="D37" s="42"/>
      <c r="E37" s="39">
        <f>SUM(E38:E52)</f>
        <v>69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x14ac:dyDescent="0.25">
      <c r="A38" s="30" t="s">
        <v>54</v>
      </c>
      <c r="B38" s="31">
        <f t="shared" ref="B38:B52" si="4">SUM(C38:D38)</f>
        <v>90</v>
      </c>
      <c r="C38" s="31">
        <f t="shared" ref="C38:D52" si="5">(G38+K38+O38+S38+W38+AA38)*15</f>
        <v>30</v>
      </c>
      <c r="D38" s="31">
        <f t="shared" si="5"/>
        <v>60</v>
      </c>
      <c r="E38" s="32">
        <f t="shared" ref="E38:E52" si="6">+J38+N38+R38+V38+Z38+AD38+AH38</f>
        <v>7</v>
      </c>
      <c r="F38" s="31" t="s">
        <v>55</v>
      </c>
      <c r="G38" s="31"/>
      <c r="H38" s="31"/>
      <c r="I38" s="31"/>
      <c r="J38" s="31"/>
      <c r="K38" s="31"/>
      <c r="L38" s="31"/>
      <c r="M38" s="31"/>
      <c r="N38" s="31"/>
      <c r="O38" s="31">
        <v>2</v>
      </c>
      <c r="P38" s="31">
        <v>4</v>
      </c>
      <c r="Q38" s="31" t="s">
        <v>20</v>
      </c>
      <c r="R38" s="31">
        <v>7</v>
      </c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  <row r="39" spans="1:34" x14ac:dyDescent="0.25">
      <c r="A39" s="30" t="s">
        <v>56</v>
      </c>
      <c r="B39" s="31">
        <f t="shared" si="4"/>
        <v>60</v>
      </c>
      <c r="C39" s="31">
        <f t="shared" si="5"/>
        <v>30</v>
      </c>
      <c r="D39" s="31">
        <f t="shared" si="5"/>
        <v>30</v>
      </c>
      <c r="E39" s="32">
        <f t="shared" si="6"/>
        <v>5</v>
      </c>
      <c r="F39" s="31" t="s">
        <v>57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>
        <v>2</v>
      </c>
      <c r="T39" s="31">
        <v>2</v>
      </c>
      <c r="U39" s="31" t="s">
        <v>20</v>
      </c>
      <c r="V39" s="31">
        <v>5</v>
      </c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4" x14ac:dyDescent="0.25">
      <c r="A40" s="30" t="s">
        <v>58</v>
      </c>
      <c r="B40" s="31">
        <f t="shared" si="4"/>
        <v>75</v>
      </c>
      <c r="C40" s="31">
        <f t="shared" si="5"/>
        <v>30</v>
      </c>
      <c r="D40" s="31">
        <f t="shared" si="5"/>
        <v>45</v>
      </c>
      <c r="E40" s="32">
        <f t="shared" si="6"/>
        <v>6</v>
      </c>
      <c r="F40" s="31" t="s">
        <v>59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>
        <v>2</v>
      </c>
      <c r="X40" s="31">
        <v>3</v>
      </c>
      <c r="Y40" s="31" t="s">
        <v>42</v>
      </c>
      <c r="Z40" s="31">
        <v>6</v>
      </c>
      <c r="AA40" s="31"/>
      <c r="AB40" s="31"/>
      <c r="AC40" s="31"/>
      <c r="AD40" s="31"/>
      <c r="AE40" s="31"/>
      <c r="AF40" s="31"/>
      <c r="AG40" s="31"/>
      <c r="AH40" s="31"/>
    </row>
    <row r="41" spans="1:34" x14ac:dyDescent="0.25">
      <c r="A41" s="30" t="s">
        <v>60</v>
      </c>
      <c r="B41" s="31">
        <f t="shared" si="4"/>
        <v>60</v>
      </c>
      <c r="C41" s="31">
        <f t="shared" si="5"/>
        <v>30</v>
      </c>
      <c r="D41" s="31">
        <f t="shared" si="5"/>
        <v>30</v>
      </c>
      <c r="E41" s="32">
        <f t="shared" si="6"/>
        <v>5</v>
      </c>
      <c r="F41" s="31" t="s">
        <v>31</v>
      </c>
      <c r="G41" s="31"/>
      <c r="H41" s="31"/>
      <c r="I41" s="31"/>
      <c r="J41" s="31"/>
      <c r="K41" s="31"/>
      <c r="L41" s="31"/>
      <c r="M41" s="31"/>
      <c r="N41" s="31"/>
      <c r="O41" s="31">
        <v>2</v>
      </c>
      <c r="P41" s="31">
        <v>2</v>
      </c>
      <c r="Q41" s="31" t="s">
        <v>18</v>
      </c>
      <c r="R41" s="31">
        <v>5</v>
      </c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</row>
    <row r="42" spans="1:34" x14ac:dyDescent="0.25">
      <c r="A42" s="30" t="s">
        <v>61</v>
      </c>
      <c r="B42" s="31">
        <f t="shared" si="4"/>
        <v>60</v>
      </c>
      <c r="C42" s="31">
        <f t="shared" si="5"/>
        <v>30</v>
      </c>
      <c r="D42" s="31">
        <f t="shared" si="5"/>
        <v>30</v>
      </c>
      <c r="E42" s="32">
        <f t="shared" si="6"/>
        <v>5</v>
      </c>
      <c r="F42" s="31" t="s">
        <v>60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>
        <v>2</v>
      </c>
      <c r="T42" s="31">
        <v>2</v>
      </c>
      <c r="U42" s="31" t="s">
        <v>20</v>
      </c>
      <c r="V42" s="31">
        <v>5</v>
      </c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x14ac:dyDescent="0.25">
      <c r="A43" s="30" t="s">
        <v>62</v>
      </c>
      <c r="B43" s="31">
        <f t="shared" si="4"/>
        <v>60</v>
      </c>
      <c r="C43" s="31">
        <f t="shared" si="5"/>
        <v>30</v>
      </c>
      <c r="D43" s="31">
        <f t="shared" si="5"/>
        <v>30</v>
      </c>
      <c r="E43" s="32">
        <f t="shared" si="6"/>
        <v>5</v>
      </c>
      <c r="F43" s="31" t="s">
        <v>57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>
        <v>2</v>
      </c>
      <c r="T43" s="31">
        <v>2</v>
      </c>
      <c r="U43" s="31" t="s">
        <v>20</v>
      </c>
      <c r="V43" s="31">
        <v>5</v>
      </c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34" x14ac:dyDescent="0.25">
      <c r="A44" s="30" t="s">
        <v>63</v>
      </c>
      <c r="B44" s="31">
        <f t="shared" si="4"/>
        <v>30</v>
      </c>
      <c r="C44" s="31">
        <f t="shared" si="5"/>
        <v>15</v>
      </c>
      <c r="D44" s="31">
        <f t="shared" si="5"/>
        <v>15</v>
      </c>
      <c r="E44" s="32">
        <f t="shared" si="6"/>
        <v>3</v>
      </c>
      <c r="F44" s="31" t="s">
        <v>57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>
        <v>1</v>
      </c>
      <c r="X44" s="31">
        <v>1</v>
      </c>
      <c r="Y44" s="31" t="s">
        <v>18</v>
      </c>
      <c r="Z44" s="31">
        <v>3</v>
      </c>
      <c r="AA44" s="31"/>
      <c r="AB44" s="31"/>
      <c r="AC44" s="31"/>
      <c r="AD44" s="31"/>
      <c r="AE44" s="31"/>
      <c r="AF44" s="31"/>
      <c r="AG44" s="31"/>
      <c r="AH44" s="31"/>
    </row>
    <row r="45" spans="1:34" x14ac:dyDescent="0.25">
      <c r="A45" s="30" t="s">
        <v>64</v>
      </c>
      <c r="B45" s="31">
        <f t="shared" si="4"/>
        <v>60</v>
      </c>
      <c r="C45" s="31">
        <f t="shared" si="5"/>
        <v>30</v>
      </c>
      <c r="D45" s="31">
        <f t="shared" si="5"/>
        <v>30</v>
      </c>
      <c r="E45" s="32">
        <f t="shared" si="6"/>
        <v>5</v>
      </c>
      <c r="F45" s="31" t="s">
        <v>65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>
        <v>2</v>
      </c>
      <c r="X45" s="31">
        <v>2</v>
      </c>
      <c r="Y45" s="31" t="s">
        <v>20</v>
      </c>
      <c r="Z45" s="31">
        <v>5</v>
      </c>
      <c r="AA45" s="31"/>
      <c r="AB45" s="31"/>
      <c r="AC45" s="31"/>
      <c r="AD45" s="31"/>
      <c r="AE45" s="31"/>
      <c r="AF45" s="31"/>
      <c r="AG45" s="31"/>
      <c r="AH45" s="31"/>
    </row>
    <row r="46" spans="1:34" x14ac:dyDescent="0.25">
      <c r="A46" s="30" t="s">
        <v>66</v>
      </c>
      <c r="B46" s="31">
        <f t="shared" si="4"/>
        <v>60</v>
      </c>
      <c r="C46" s="31">
        <f t="shared" si="5"/>
        <v>30</v>
      </c>
      <c r="D46" s="31">
        <f t="shared" si="5"/>
        <v>30</v>
      </c>
      <c r="E46" s="32">
        <f t="shared" si="6"/>
        <v>5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>
        <v>2</v>
      </c>
      <c r="X46" s="31">
        <v>2</v>
      </c>
      <c r="Y46" s="31" t="s">
        <v>20</v>
      </c>
      <c r="Z46" s="31">
        <v>5</v>
      </c>
      <c r="AA46" s="31"/>
      <c r="AB46" s="31"/>
      <c r="AC46" s="31"/>
      <c r="AD46" s="31"/>
      <c r="AE46" s="31"/>
      <c r="AF46" s="31"/>
      <c r="AG46" s="31"/>
      <c r="AH46" s="31"/>
    </row>
    <row r="47" spans="1:34" x14ac:dyDescent="0.25">
      <c r="A47" s="30" t="s">
        <v>67</v>
      </c>
      <c r="B47" s="31">
        <f t="shared" si="4"/>
        <v>30</v>
      </c>
      <c r="C47" s="31">
        <f t="shared" si="5"/>
        <v>0</v>
      </c>
      <c r="D47" s="31">
        <f t="shared" si="5"/>
        <v>30</v>
      </c>
      <c r="E47" s="32">
        <f t="shared" si="6"/>
        <v>4</v>
      </c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>
        <v>0</v>
      </c>
      <c r="AB47" s="31">
        <v>2</v>
      </c>
      <c r="AC47" s="31" t="s">
        <v>18</v>
      </c>
      <c r="AD47" s="31">
        <v>4</v>
      </c>
      <c r="AE47" s="31"/>
      <c r="AF47" s="31"/>
      <c r="AG47" s="31"/>
      <c r="AH47" s="31"/>
    </row>
    <row r="48" spans="1:34" x14ac:dyDescent="0.25">
      <c r="A48" s="30" t="s">
        <v>68</v>
      </c>
      <c r="B48" s="31">
        <f t="shared" si="4"/>
        <v>60</v>
      </c>
      <c r="C48" s="31">
        <f t="shared" si="5"/>
        <v>30</v>
      </c>
      <c r="D48" s="31">
        <f t="shared" si="5"/>
        <v>30</v>
      </c>
      <c r="E48" s="32">
        <f t="shared" si="6"/>
        <v>5</v>
      </c>
      <c r="F48" s="31" t="s">
        <v>69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>
        <v>2</v>
      </c>
      <c r="AB48" s="31">
        <v>2</v>
      </c>
      <c r="AC48" s="31" t="s">
        <v>42</v>
      </c>
      <c r="AD48" s="31">
        <v>5</v>
      </c>
      <c r="AE48" s="31"/>
      <c r="AF48" s="31"/>
      <c r="AG48" s="31"/>
      <c r="AH48" s="31"/>
    </row>
    <row r="49" spans="1:34" x14ac:dyDescent="0.25">
      <c r="A49" s="30" t="s">
        <v>70</v>
      </c>
      <c r="B49" s="31">
        <f t="shared" si="4"/>
        <v>60</v>
      </c>
      <c r="C49" s="31">
        <f t="shared" si="5"/>
        <v>30</v>
      </c>
      <c r="D49" s="31">
        <f t="shared" si="5"/>
        <v>30</v>
      </c>
      <c r="E49" s="32">
        <f t="shared" si="6"/>
        <v>4</v>
      </c>
      <c r="F49" s="31" t="s">
        <v>55</v>
      </c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>
        <v>2</v>
      </c>
      <c r="AB49" s="31">
        <v>2</v>
      </c>
      <c r="AC49" s="31" t="s">
        <v>20</v>
      </c>
      <c r="AD49" s="31">
        <v>4</v>
      </c>
      <c r="AE49" s="31"/>
      <c r="AF49" s="31"/>
      <c r="AG49" s="31"/>
      <c r="AH49" s="31"/>
    </row>
    <row r="50" spans="1:34" x14ac:dyDescent="0.25">
      <c r="A50" s="30" t="s">
        <v>71</v>
      </c>
      <c r="B50" s="31">
        <f t="shared" si="4"/>
        <v>60</v>
      </c>
      <c r="C50" s="31">
        <f t="shared" si="5"/>
        <v>30</v>
      </c>
      <c r="D50" s="31">
        <f t="shared" si="5"/>
        <v>30</v>
      </c>
      <c r="E50" s="32">
        <f t="shared" si="6"/>
        <v>4</v>
      </c>
      <c r="F50" s="31" t="s">
        <v>57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>
        <v>2</v>
      </c>
      <c r="AB50" s="31">
        <v>2</v>
      </c>
      <c r="AC50" s="31" t="s">
        <v>20</v>
      </c>
      <c r="AD50" s="31">
        <v>4</v>
      </c>
      <c r="AE50" s="31"/>
      <c r="AF50" s="31"/>
      <c r="AG50" s="31"/>
      <c r="AH50" s="31"/>
    </row>
    <row r="51" spans="1:34" x14ac:dyDescent="0.25">
      <c r="A51" s="30" t="s">
        <v>72</v>
      </c>
      <c r="B51" s="31">
        <f t="shared" si="4"/>
        <v>45</v>
      </c>
      <c r="C51" s="31">
        <f t="shared" si="5"/>
        <v>15</v>
      </c>
      <c r="D51" s="31">
        <f t="shared" si="5"/>
        <v>30</v>
      </c>
      <c r="E51" s="32">
        <f t="shared" si="6"/>
        <v>3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>
        <v>1</v>
      </c>
      <c r="AB51" s="31">
        <v>2</v>
      </c>
      <c r="AC51" s="31" t="s">
        <v>18</v>
      </c>
      <c r="AD51" s="31">
        <v>3</v>
      </c>
      <c r="AE51" s="31"/>
      <c r="AF51" s="31"/>
      <c r="AG51" s="31"/>
      <c r="AH51" s="31"/>
    </row>
    <row r="52" spans="1:34" x14ac:dyDescent="0.25">
      <c r="A52" s="30" t="s">
        <v>73</v>
      </c>
      <c r="B52" s="31">
        <f t="shared" si="4"/>
        <v>30</v>
      </c>
      <c r="C52" s="31">
        <f t="shared" si="5"/>
        <v>30</v>
      </c>
      <c r="D52" s="31">
        <v>0</v>
      </c>
      <c r="E52" s="32">
        <f t="shared" si="6"/>
        <v>3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>
        <v>2</v>
      </c>
      <c r="AB52" s="31">
        <v>0</v>
      </c>
      <c r="AC52" s="31" t="s">
        <v>20</v>
      </c>
      <c r="AD52" s="31">
        <v>3</v>
      </c>
      <c r="AE52" s="31"/>
      <c r="AF52" s="31"/>
      <c r="AG52" s="31"/>
      <c r="AH52" s="31"/>
    </row>
    <row r="53" spans="1:34" x14ac:dyDescent="0.25">
      <c r="A53" s="43" t="s">
        <v>74</v>
      </c>
      <c r="B53" s="32">
        <f>SUM(B8:B52)</f>
        <v>2160</v>
      </c>
      <c r="C53" s="32">
        <f>SUM(C8:C52)</f>
        <v>1080</v>
      </c>
      <c r="D53" s="32">
        <f>SUM(D8:D52)</f>
        <v>1080</v>
      </c>
      <c r="E53" s="32">
        <f>+E7+E32+E37</f>
        <v>169</v>
      </c>
      <c r="F53" s="31"/>
      <c r="G53" s="32">
        <f t="shared" ref="G53:AH53" si="7">SUM(G8:G52)</f>
        <v>12</v>
      </c>
      <c r="H53" s="32">
        <f t="shared" si="7"/>
        <v>8</v>
      </c>
      <c r="I53" s="32">
        <f t="shared" si="7"/>
        <v>0</v>
      </c>
      <c r="J53" s="39">
        <f t="shared" si="7"/>
        <v>26</v>
      </c>
      <c r="K53" s="32">
        <f t="shared" si="7"/>
        <v>13</v>
      </c>
      <c r="L53" s="32">
        <f t="shared" si="7"/>
        <v>14</v>
      </c>
      <c r="M53" s="32">
        <f t="shared" si="7"/>
        <v>0</v>
      </c>
      <c r="N53" s="39">
        <f t="shared" si="7"/>
        <v>30</v>
      </c>
      <c r="O53" s="32">
        <f t="shared" si="7"/>
        <v>10</v>
      </c>
      <c r="P53" s="32">
        <f t="shared" si="7"/>
        <v>15</v>
      </c>
      <c r="Q53" s="32">
        <f t="shared" si="7"/>
        <v>0</v>
      </c>
      <c r="R53" s="39">
        <f t="shared" si="7"/>
        <v>27</v>
      </c>
      <c r="S53" s="32">
        <f t="shared" si="7"/>
        <v>14</v>
      </c>
      <c r="T53" s="32">
        <f t="shared" si="7"/>
        <v>14</v>
      </c>
      <c r="U53" s="32">
        <f t="shared" si="7"/>
        <v>0</v>
      </c>
      <c r="V53" s="39">
        <f t="shared" si="7"/>
        <v>32</v>
      </c>
      <c r="W53" s="32">
        <f t="shared" si="7"/>
        <v>12</v>
      </c>
      <c r="X53" s="32">
        <f t="shared" si="7"/>
        <v>11</v>
      </c>
      <c r="Y53" s="32">
        <f t="shared" si="7"/>
        <v>0</v>
      </c>
      <c r="Z53" s="39">
        <f t="shared" si="7"/>
        <v>28</v>
      </c>
      <c r="AA53" s="32">
        <f t="shared" si="7"/>
        <v>11</v>
      </c>
      <c r="AB53" s="32">
        <f t="shared" si="7"/>
        <v>11</v>
      </c>
      <c r="AC53" s="32">
        <f t="shared" si="7"/>
        <v>0</v>
      </c>
      <c r="AD53" s="39">
        <f t="shared" si="7"/>
        <v>26</v>
      </c>
      <c r="AE53" s="32">
        <f t="shared" si="7"/>
        <v>0</v>
      </c>
      <c r="AF53" s="32">
        <f t="shared" si="7"/>
        <v>0</v>
      </c>
      <c r="AG53" s="32">
        <f t="shared" si="7"/>
        <v>0</v>
      </c>
      <c r="AH53" s="39">
        <f t="shared" si="7"/>
        <v>0</v>
      </c>
    </row>
    <row r="54" spans="1:34" x14ac:dyDescent="0.25">
      <c r="A54" s="44"/>
      <c r="B54" s="44"/>
      <c r="C54" s="44"/>
      <c r="D54" s="44"/>
      <c r="E54" s="45"/>
      <c r="F54" s="31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34" x14ac:dyDescent="0.25">
      <c r="A55" s="33" t="s">
        <v>75</v>
      </c>
      <c r="B55" s="46"/>
      <c r="C55" s="34"/>
      <c r="D55" s="31"/>
      <c r="E55" s="32"/>
      <c r="F55" s="31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8"/>
      <c r="AF55" s="48"/>
      <c r="AG55" s="48"/>
      <c r="AH55" s="48"/>
    </row>
    <row r="56" spans="1:34" x14ac:dyDescent="0.25">
      <c r="A56" s="33" t="s">
        <v>76</v>
      </c>
      <c r="B56" s="46">
        <f t="shared" ref="B56:B63" si="8">C56+D56</f>
        <v>30</v>
      </c>
      <c r="C56" s="34">
        <f t="shared" ref="C56:D61" si="9">(G56+K56+O56+S56+W56+AA56)*15</f>
        <v>30</v>
      </c>
      <c r="D56" s="31">
        <f t="shared" si="9"/>
        <v>0</v>
      </c>
      <c r="E56" s="32">
        <f t="shared" ref="E56:E63" si="10">+J56+N56+R56+V56+Z56+AD56+AH56</f>
        <v>3</v>
      </c>
      <c r="F56" s="31"/>
      <c r="G56" s="47">
        <v>2</v>
      </c>
      <c r="H56" s="47">
        <v>0</v>
      </c>
      <c r="I56" s="47" t="s">
        <v>20</v>
      </c>
      <c r="J56" s="47">
        <v>3</v>
      </c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8"/>
      <c r="AF56" s="48"/>
      <c r="AG56" s="48"/>
      <c r="AH56" s="48"/>
    </row>
    <row r="57" spans="1:34" x14ac:dyDescent="0.25">
      <c r="A57" s="33" t="s">
        <v>77</v>
      </c>
      <c r="B57" s="46">
        <f t="shared" si="8"/>
        <v>30</v>
      </c>
      <c r="C57" s="34">
        <f t="shared" si="9"/>
        <v>30</v>
      </c>
      <c r="D57" s="31">
        <f t="shared" si="9"/>
        <v>0</v>
      </c>
      <c r="E57" s="32">
        <f t="shared" si="10"/>
        <v>3</v>
      </c>
      <c r="F57" s="31"/>
      <c r="G57" s="47"/>
      <c r="H57" s="47"/>
      <c r="I57" s="47"/>
      <c r="J57" s="47"/>
      <c r="K57" s="47"/>
      <c r="L57" s="47"/>
      <c r="M57" s="47"/>
      <c r="N57" s="47"/>
      <c r="O57" s="47">
        <v>2</v>
      </c>
      <c r="P57" s="47">
        <v>0</v>
      </c>
      <c r="Q57" s="47" t="s">
        <v>20</v>
      </c>
      <c r="R57" s="47">
        <v>3</v>
      </c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8"/>
      <c r="AF57" s="48"/>
      <c r="AG57" s="48"/>
      <c r="AH57" s="48"/>
    </row>
    <row r="58" spans="1:34" x14ac:dyDescent="0.25">
      <c r="A58" s="33" t="s">
        <v>78</v>
      </c>
      <c r="B58" s="46">
        <f t="shared" si="8"/>
        <v>60</v>
      </c>
      <c r="C58" s="34">
        <f t="shared" si="9"/>
        <v>0</v>
      </c>
      <c r="D58" s="31">
        <f t="shared" si="9"/>
        <v>60</v>
      </c>
      <c r="E58" s="32">
        <f t="shared" si="10"/>
        <v>4</v>
      </c>
      <c r="F58" s="31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>
        <v>0</v>
      </c>
      <c r="X58" s="47">
        <v>2</v>
      </c>
      <c r="Y58" s="47" t="s">
        <v>18</v>
      </c>
      <c r="Z58" s="47">
        <v>2</v>
      </c>
      <c r="AA58" s="47">
        <v>0</v>
      </c>
      <c r="AB58" s="47">
        <v>2</v>
      </c>
      <c r="AC58" s="47" t="s">
        <v>18</v>
      </c>
      <c r="AD58" s="47">
        <v>2</v>
      </c>
      <c r="AE58" s="48"/>
      <c r="AF58" s="48"/>
      <c r="AG58" s="48"/>
      <c r="AH58" s="48"/>
    </row>
    <row r="59" spans="1:34" x14ac:dyDescent="0.25">
      <c r="A59" s="49" t="s">
        <v>79</v>
      </c>
      <c r="B59" s="50">
        <f t="shared" si="8"/>
        <v>30</v>
      </c>
      <c r="C59" s="51">
        <f t="shared" si="9"/>
        <v>0</v>
      </c>
      <c r="D59" s="52">
        <f>(H59+L59+P59+T59+X59+AB59+AF59)*15</f>
        <v>30</v>
      </c>
      <c r="E59" s="53">
        <v>1</v>
      </c>
      <c r="F59" s="52"/>
      <c r="G59" s="54">
        <v>0</v>
      </c>
      <c r="H59" s="54">
        <v>2</v>
      </c>
      <c r="I59" s="54" t="s">
        <v>18</v>
      </c>
      <c r="J59" s="54">
        <v>1</v>
      </c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8"/>
      <c r="AF59" s="48"/>
      <c r="AG59" s="48"/>
      <c r="AH59" s="48"/>
    </row>
    <row r="60" spans="1:34" x14ac:dyDescent="0.25">
      <c r="A60" s="33" t="s">
        <v>80</v>
      </c>
      <c r="B60" s="46">
        <f t="shared" si="8"/>
        <v>30</v>
      </c>
      <c r="C60" s="34">
        <f t="shared" si="9"/>
        <v>0</v>
      </c>
      <c r="D60" s="31">
        <f t="shared" si="9"/>
        <v>30</v>
      </c>
      <c r="E60" s="32">
        <f t="shared" si="10"/>
        <v>0</v>
      </c>
      <c r="F60" s="31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31">
        <v>0</v>
      </c>
      <c r="X60" s="31">
        <v>2</v>
      </c>
      <c r="Y60" s="31" t="s">
        <v>18</v>
      </c>
      <c r="Z60" s="31">
        <v>0</v>
      </c>
      <c r="AA60" s="31"/>
      <c r="AB60" s="31"/>
      <c r="AC60" s="31"/>
      <c r="AD60" s="31"/>
      <c r="AE60" s="31"/>
      <c r="AF60" s="31"/>
      <c r="AG60" s="31"/>
      <c r="AH60" s="31"/>
    </row>
    <row r="61" spans="1:34" x14ac:dyDescent="0.25">
      <c r="A61" s="33" t="s">
        <v>81</v>
      </c>
      <c r="B61" s="46">
        <f t="shared" si="8"/>
        <v>60</v>
      </c>
      <c r="C61" s="34">
        <f t="shared" si="9"/>
        <v>0</v>
      </c>
      <c r="D61" s="31">
        <f t="shared" si="9"/>
        <v>60</v>
      </c>
      <c r="E61" s="32">
        <f t="shared" si="10"/>
        <v>3</v>
      </c>
      <c r="F61" s="31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31"/>
      <c r="X61" s="31"/>
      <c r="Y61" s="31"/>
      <c r="Z61" s="31"/>
      <c r="AA61" s="31">
        <v>0</v>
      </c>
      <c r="AB61" s="31">
        <v>4</v>
      </c>
      <c r="AC61" s="31" t="s">
        <v>18</v>
      </c>
      <c r="AD61" s="31">
        <v>3</v>
      </c>
      <c r="AE61" s="31"/>
      <c r="AF61" s="31"/>
      <c r="AG61" s="31"/>
      <c r="AH61" s="31"/>
    </row>
    <row r="62" spans="1:34" x14ac:dyDescent="0.25">
      <c r="A62" s="33" t="s">
        <v>82</v>
      </c>
      <c r="B62" s="46">
        <f t="shared" si="8"/>
        <v>90</v>
      </c>
      <c r="C62" s="34">
        <f>(G62+K62+O62+S62+W62+AA62+AE62)*15</f>
        <v>0</v>
      </c>
      <c r="D62" s="31">
        <f>(H62+L62+P62+T62+X62+AB62+AF62)*15</f>
        <v>90</v>
      </c>
      <c r="E62" s="32">
        <f t="shared" si="10"/>
        <v>7</v>
      </c>
      <c r="F62" s="31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31"/>
      <c r="X62" s="31"/>
      <c r="Y62" s="31"/>
      <c r="Z62" s="31"/>
      <c r="AA62" s="31"/>
      <c r="AB62" s="31"/>
      <c r="AC62" s="31"/>
      <c r="AD62" s="31"/>
      <c r="AE62" s="31">
        <v>0</v>
      </c>
      <c r="AF62" s="31">
        <v>6</v>
      </c>
      <c r="AG62" s="31" t="s">
        <v>18</v>
      </c>
      <c r="AH62" s="31">
        <v>7</v>
      </c>
    </row>
    <row r="63" spans="1:34" x14ac:dyDescent="0.25">
      <c r="A63" s="33" t="s">
        <v>83</v>
      </c>
      <c r="B63" s="46">
        <f t="shared" si="8"/>
        <v>600</v>
      </c>
      <c r="C63" s="34">
        <f>(G63+K63+O63+S63+W63+AA63+AE63)*15</f>
        <v>0</v>
      </c>
      <c r="D63" s="31">
        <f>(H63+L63+P63+T63+X63+AB63+AF63)*15</f>
        <v>600</v>
      </c>
      <c r="E63" s="32">
        <f t="shared" si="10"/>
        <v>20</v>
      </c>
      <c r="F63" s="31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31"/>
      <c r="X63" s="31"/>
      <c r="Y63" s="31"/>
      <c r="Z63" s="31"/>
      <c r="AA63" s="31"/>
      <c r="AB63" s="31"/>
      <c r="AC63" s="31"/>
      <c r="AD63" s="31"/>
      <c r="AE63" s="31">
        <v>0</v>
      </c>
      <c r="AF63" s="31">
        <v>40</v>
      </c>
      <c r="AG63" s="31" t="s">
        <v>18</v>
      </c>
      <c r="AH63" s="31">
        <v>20</v>
      </c>
    </row>
    <row r="64" spans="1:34" x14ac:dyDescent="0.25">
      <c r="A64" s="43" t="s">
        <v>74</v>
      </c>
      <c r="B64" s="32">
        <f>SUM(B55:B63)</f>
        <v>930</v>
      </c>
      <c r="C64" s="32">
        <f>SUM(C55:C63)</f>
        <v>60</v>
      </c>
      <c r="D64" s="32">
        <f>SUM(D55:D63)</f>
        <v>870</v>
      </c>
      <c r="E64" s="32">
        <f>SUM(E55:E63)</f>
        <v>41</v>
      </c>
      <c r="F64" s="47"/>
      <c r="G64" s="48">
        <f t="shared" ref="G64:AH64" si="11">SUM(G55:G63)+G53</f>
        <v>14</v>
      </c>
      <c r="H64" s="48">
        <f t="shared" si="11"/>
        <v>10</v>
      </c>
      <c r="I64" s="48">
        <f t="shared" si="11"/>
        <v>0</v>
      </c>
      <c r="J64" s="55">
        <f t="shared" si="11"/>
        <v>30</v>
      </c>
      <c r="K64" s="31">
        <f t="shared" si="11"/>
        <v>13</v>
      </c>
      <c r="L64" s="31">
        <f t="shared" si="11"/>
        <v>14</v>
      </c>
      <c r="M64" s="31">
        <f t="shared" si="11"/>
        <v>0</v>
      </c>
      <c r="N64" s="55">
        <f t="shared" si="11"/>
        <v>30</v>
      </c>
      <c r="O64" s="31">
        <f t="shared" si="11"/>
        <v>12</v>
      </c>
      <c r="P64" s="31">
        <f t="shared" si="11"/>
        <v>15</v>
      </c>
      <c r="Q64" s="31">
        <f t="shared" si="11"/>
        <v>0</v>
      </c>
      <c r="R64" s="55">
        <f t="shared" si="11"/>
        <v>30</v>
      </c>
      <c r="S64" s="31">
        <f t="shared" si="11"/>
        <v>14</v>
      </c>
      <c r="T64" s="31">
        <f t="shared" si="11"/>
        <v>14</v>
      </c>
      <c r="U64" s="31">
        <f t="shared" si="11"/>
        <v>0</v>
      </c>
      <c r="V64" s="55">
        <f t="shared" si="11"/>
        <v>32</v>
      </c>
      <c r="W64" s="31">
        <f t="shared" si="11"/>
        <v>12</v>
      </c>
      <c r="X64" s="31">
        <f t="shared" si="11"/>
        <v>15</v>
      </c>
      <c r="Y64" s="31">
        <f t="shared" si="11"/>
        <v>0</v>
      </c>
      <c r="Z64" s="55">
        <f t="shared" si="11"/>
        <v>30</v>
      </c>
      <c r="AA64" s="31">
        <f t="shared" si="11"/>
        <v>11</v>
      </c>
      <c r="AB64" s="31">
        <f t="shared" si="11"/>
        <v>17</v>
      </c>
      <c r="AC64" s="31">
        <f t="shared" si="11"/>
        <v>0</v>
      </c>
      <c r="AD64" s="55">
        <f t="shared" si="11"/>
        <v>31</v>
      </c>
      <c r="AE64" s="31">
        <f t="shared" si="11"/>
        <v>0</v>
      </c>
      <c r="AF64" s="31">
        <f t="shared" si="11"/>
        <v>46</v>
      </c>
      <c r="AG64" s="31">
        <f t="shared" si="11"/>
        <v>0</v>
      </c>
      <c r="AH64" s="55">
        <f t="shared" si="11"/>
        <v>27</v>
      </c>
    </row>
    <row r="65" spans="1:34" x14ac:dyDescent="0.25">
      <c r="A65" s="56"/>
      <c r="B65" s="32">
        <f>+B53+B64</f>
        <v>3090</v>
      </c>
      <c r="C65" s="32">
        <f>+C53+C64</f>
        <v>1140</v>
      </c>
      <c r="D65" s="32">
        <f>+D53+D64</f>
        <v>1950</v>
      </c>
      <c r="E65" s="32">
        <f>+E53+E64</f>
        <v>210</v>
      </c>
      <c r="F65" s="57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</row>
    <row r="66" spans="1:34" x14ac:dyDescent="0.25">
      <c r="A66" s="56"/>
      <c r="B66" s="58"/>
      <c r="C66" s="58"/>
      <c r="D66" s="58"/>
      <c r="E66" s="59"/>
      <c r="F66" s="57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</row>
    <row r="67" spans="1:34" x14ac:dyDescent="0.25">
      <c r="A67" s="56"/>
      <c r="B67" s="60">
        <f>SUM(C67:D67)</f>
        <v>1</v>
      </c>
      <c r="C67" s="60">
        <f>+C65/B65</f>
        <v>0.36893203883495146</v>
      </c>
      <c r="D67" s="60">
        <f>+D65/B65</f>
        <v>0.6310679611650486</v>
      </c>
      <c r="E67" s="59"/>
      <c r="F67" s="57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</row>
    <row r="68" spans="1:34" x14ac:dyDescent="0.25">
      <c r="A68" s="56"/>
      <c r="B68" s="58"/>
      <c r="C68" s="58"/>
      <c r="D68" s="58"/>
      <c r="E68" s="59"/>
      <c r="F68" s="57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</row>
    <row r="69" spans="1:34" x14ac:dyDescent="0.25">
      <c r="A69" s="56"/>
      <c r="B69" s="61" t="s">
        <v>84</v>
      </c>
      <c r="C69" s="58"/>
      <c r="D69" s="58"/>
      <c r="E69" s="58"/>
      <c r="F69" s="57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</row>
    <row r="70" spans="1:34" x14ac:dyDescent="0.25">
      <c r="A70" s="56"/>
      <c r="B70" s="58" t="s">
        <v>85</v>
      </c>
      <c r="C70" s="58"/>
      <c r="D70" s="58"/>
      <c r="E70" s="58"/>
      <c r="F70" s="57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</row>
    <row r="71" spans="1:34" x14ac:dyDescent="0.25">
      <c r="A71" s="56"/>
      <c r="B71" s="58" t="s">
        <v>86</v>
      </c>
      <c r="C71" s="58"/>
      <c r="D71" s="58"/>
      <c r="E71" s="58"/>
      <c r="F71" s="57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</row>
    <row r="72" spans="1:34" x14ac:dyDescent="0.25">
      <c r="A72" s="56"/>
      <c r="B72" s="58" t="s">
        <v>87</v>
      </c>
      <c r="C72" s="58"/>
      <c r="D72" s="58"/>
      <c r="E72" s="58"/>
      <c r="F72" s="57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</row>
    <row r="73" spans="1:34" x14ac:dyDescent="0.25">
      <c r="A73" s="56" t="s">
        <v>88</v>
      </c>
      <c r="B73" s="58"/>
      <c r="C73" s="58"/>
      <c r="D73" s="58"/>
      <c r="E73" s="58"/>
      <c r="F73" s="57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</row>
    <row r="74" spans="1:34" x14ac:dyDescent="0.25">
      <c r="A74" s="56" t="s">
        <v>89</v>
      </c>
      <c r="B74" s="58"/>
      <c r="C74" s="58"/>
      <c r="D74" s="58"/>
      <c r="E74" s="58"/>
      <c r="F74" s="57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</row>
  </sheetData>
  <mergeCells count="30">
    <mergeCell ref="AE5:AH5"/>
    <mergeCell ref="A7:D7"/>
    <mergeCell ref="A32:D32"/>
    <mergeCell ref="A37:D37"/>
    <mergeCell ref="A54:D54"/>
    <mergeCell ref="G5:J5"/>
    <mergeCell ref="K5:N5"/>
    <mergeCell ref="O5:R5"/>
    <mergeCell ref="S5:V5"/>
    <mergeCell ref="W5:Z5"/>
    <mergeCell ref="AA5:AD5"/>
    <mergeCell ref="W3:AD3"/>
    <mergeCell ref="AE3:AH3"/>
    <mergeCell ref="G4:J4"/>
    <mergeCell ref="K4:N4"/>
    <mergeCell ref="O4:R4"/>
    <mergeCell ref="S4:V4"/>
    <mergeCell ref="W4:Z4"/>
    <mergeCell ref="AA4:AD4"/>
    <mergeCell ref="AE4:AH4"/>
    <mergeCell ref="A1:A6"/>
    <mergeCell ref="B1:E2"/>
    <mergeCell ref="F1:F6"/>
    <mergeCell ref="G1:AH2"/>
    <mergeCell ref="B3:B6"/>
    <mergeCell ref="C3:C6"/>
    <mergeCell ref="D3:D6"/>
    <mergeCell ref="E3:E6"/>
    <mergeCell ref="G3:N3"/>
    <mergeCell ref="O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2025-06-23T13:24:16Z</dcterms:created>
  <dcterms:modified xsi:type="dcterms:W3CDTF">2025-06-23T13:24:39Z</dcterms:modified>
</cp:coreProperties>
</file>