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S43" i="1"/>
  <c r="P43" i="1"/>
  <c r="O43" i="1"/>
  <c r="L43" i="1"/>
  <c r="K43" i="1"/>
  <c r="G43" i="1"/>
  <c r="E41" i="1"/>
  <c r="D41" i="1"/>
  <c r="B41" i="1" s="1"/>
  <c r="C41" i="1"/>
  <c r="E40" i="1"/>
  <c r="D40" i="1"/>
  <c r="B40" i="1" s="1"/>
  <c r="C40" i="1"/>
  <c r="E39" i="1"/>
  <c r="D39" i="1"/>
  <c r="B39" i="1" s="1"/>
  <c r="C39" i="1"/>
  <c r="E37" i="1"/>
  <c r="D37" i="1"/>
  <c r="B37" i="1" s="1"/>
  <c r="C37" i="1"/>
  <c r="E36" i="1"/>
  <c r="E43" i="1" s="1"/>
  <c r="D36" i="1"/>
  <c r="B36" i="1" s="1"/>
  <c r="C36" i="1"/>
  <c r="V34" i="1"/>
  <c r="V43" i="1" s="1"/>
  <c r="U34" i="1"/>
  <c r="U43" i="1" s="1"/>
  <c r="T34" i="1"/>
  <c r="S34" i="1"/>
  <c r="R34" i="1"/>
  <c r="R43" i="1" s="1"/>
  <c r="Q34" i="1"/>
  <c r="Q43" i="1" s="1"/>
  <c r="P34" i="1"/>
  <c r="O34" i="1"/>
  <c r="N34" i="1"/>
  <c r="N43" i="1" s="1"/>
  <c r="M34" i="1"/>
  <c r="M43" i="1" s="1"/>
  <c r="L34" i="1"/>
  <c r="K34" i="1"/>
  <c r="I34" i="1"/>
  <c r="I43" i="1" s="1"/>
  <c r="H34" i="1"/>
  <c r="H43" i="1" s="1"/>
  <c r="G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4" i="1"/>
  <c r="C24" i="1"/>
  <c r="B24" i="1"/>
  <c r="E23" i="1"/>
  <c r="D23" i="1"/>
  <c r="C23" i="1"/>
  <c r="B23" i="1"/>
  <c r="E22" i="1"/>
  <c r="D22" i="1"/>
  <c r="C22" i="1"/>
  <c r="B22" i="1"/>
  <c r="D21" i="1"/>
  <c r="C21" i="1"/>
  <c r="B21" i="1"/>
  <c r="D20" i="1"/>
  <c r="B20" i="1" s="1"/>
  <c r="C20" i="1"/>
  <c r="D19" i="1"/>
  <c r="C19" i="1"/>
  <c r="B19" i="1" s="1"/>
  <c r="E18" i="1"/>
  <c r="D18" i="1"/>
  <c r="C18" i="1"/>
  <c r="B18" i="1" s="1"/>
  <c r="E17" i="1"/>
  <c r="E16" i="1"/>
  <c r="D16" i="1"/>
  <c r="B16" i="1" s="1"/>
  <c r="C16" i="1"/>
  <c r="E15" i="1"/>
  <c r="D15" i="1"/>
  <c r="B15" i="1" s="1"/>
  <c r="C15" i="1"/>
  <c r="D14" i="1"/>
  <c r="C14" i="1"/>
  <c r="B14" i="1" s="1"/>
  <c r="E13" i="1"/>
  <c r="D13" i="1"/>
  <c r="C13" i="1"/>
  <c r="B13" i="1" s="1"/>
  <c r="E12" i="1"/>
  <c r="D12" i="1"/>
  <c r="C12" i="1"/>
  <c r="B12" i="1" s="1"/>
  <c r="E11" i="1"/>
  <c r="D11" i="1"/>
  <c r="C11" i="1"/>
  <c r="B11" i="1" s="1"/>
  <c r="D10" i="1"/>
  <c r="C10" i="1"/>
  <c r="B10" i="1"/>
  <c r="E9" i="1"/>
  <c r="D9" i="1"/>
  <c r="D34" i="1" s="1"/>
  <c r="C9" i="1"/>
  <c r="C34" i="1" s="1"/>
  <c r="C44" i="1" s="1"/>
  <c r="B9" i="1"/>
  <c r="B34" i="1" l="1"/>
  <c r="B44" i="1" s="1"/>
  <c r="B43" i="1"/>
  <c r="C46" i="1"/>
  <c r="D43" i="1"/>
  <c r="D44" i="1" s="1"/>
  <c r="D46" i="1" s="1"/>
  <c r="B46" i="1" l="1"/>
</calcChain>
</file>

<file path=xl/sharedStrings.xml><?xml version="1.0" encoding="utf-8"?>
<sst xmlns="http://schemas.openxmlformats.org/spreadsheetml/2006/main" count="95" uniqueCount="55">
  <si>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</si>
  <si>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</si>
  <si>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</si>
  <si>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</si>
  <si>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</si>
  <si>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</si>
  <si>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</si>
  <si>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</si>
  <si>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</si>
  <si>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</si>
  <si>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</si>
  <si>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</si>
  <si>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</si>
  <si>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</si>
  <si>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Közgazdaságtani, módszertani és üzleti ismeretek</t>
  </si>
  <si>
    <t>Vezetői közgazdaságtan</t>
  </si>
  <si>
    <t>K</t>
  </si>
  <si>
    <t>Kvantitatív ismeretek</t>
  </si>
  <si>
    <t>Kutatásmódszertan</t>
  </si>
  <si>
    <t>G</t>
  </si>
  <si>
    <t>Számvitel vezetőknek</t>
  </si>
  <si>
    <t>Szervezetelmélet és szervezeti magatartás</t>
  </si>
  <si>
    <t>Termelés- és folyamatmenedzsment</t>
  </si>
  <si>
    <t>Marketing menedzsment</t>
  </si>
  <si>
    <t>Haladó pénzügyek</t>
  </si>
  <si>
    <t>Gazdaságtani, menedzsment szakmai ismeretek</t>
  </si>
  <si>
    <t>Gazdasági és versenyjog</t>
  </si>
  <si>
    <t>Üzleti digitalizáció és informatika</t>
  </si>
  <si>
    <t>Projektmenedzsment</t>
  </si>
  <si>
    <t>Stratégiai emberi erőforrás menedzsment</t>
  </si>
  <si>
    <t>Változás- és tudásmenedzsment</t>
  </si>
  <si>
    <t>Vállalati gazdaságtan</t>
  </si>
  <si>
    <t>Haladó stratégiai menedzsment</t>
  </si>
  <si>
    <t>Specializált szakmai ismeretek</t>
  </si>
  <si>
    <t>Üzleti kommunikáció</t>
  </si>
  <si>
    <t>Vezetői kompetenciafejlesztés</t>
  </si>
  <si>
    <t>Minőségmenedzsment</t>
  </si>
  <si>
    <t>Üzleti etika</t>
  </si>
  <si>
    <t>Környezetmenedzsment</t>
  </si>
  <si>
    <t>Kontrolling</t>
  </si>
  <si>
    <t>Nemzetközi menedzsment</t>
  </si>
  <si>
    <t>Világgazdasági és integrációs folyamatok</t>
  </si>
  <si>
    <t>Összesen</t>
  </si>
  <si>
    <t>szabadon választható 1. tárgy</t>
  </si>
  <si>
    <t>szabadon választható 2. tárgy</t>
  </si>
  <si>
    <t>Szaknyelv</t>
  </si>
  <si>
    <t>Diplomadolgozat 1</t>
  </si>
  <si>
    <t>Diplomadolgozat 2</t>
  </si>
  <si>
    <t>Diplomadolgozat 3</t>
  </si>
  <si>
    <t>Kritériumfeltételek***</t>
  </si>
  <si>
    <t>magyarázat</t>
  </si>
  <si>
    <t>E = elméleti óra</t>
  </si>
  <si>
    <t>GY = gyakorlati óra</t>
  </si>
  <si>
    <t>V =Vizsga típusa</t>
  </si>
  <si>
    <t xml:space="preserve">MBA - Master of Business Administration (MBA) (Debrecen)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</si>
</sst>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/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9" fontId="3" fillId="0" borderId="0" xfId="1" applyNumberFormat="1" applyFo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workbookViewId="0"/>
  </sheetViews>
  <sheetFormatPr defaultRowHeight="15" x14ac:dyDescent="0.25"/>
  <cols>
    <col min="1" max="1" width="33" bestFit="1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14.140625" bestFit="1" customWidth="1"/>
    <col min="7" max="7" width="3.7109375" customWidth="1"/>
    <col min="8" max="8" width="6" customWidth="1"/>
    <col min="9" max="9" width="3.28515625" customWidth="1"/>
    <col min="10" max="10" width="6.28515625" customWidth="1"/>
    <col min="11" max="12" width="3.85546875" customWidth="1"/>
    <col min="13" max="13" width="4.140625" customWidth="1"/>
    <col min="14" max="14" width="6.5703125" customWidth="1"/>
    <col min="15" max="16" width="3.85546875" customWidth="1"/>
    <col min="17" max="17" width="4" customWidth="1"/>
    <col min="18" max="18" width="8" customWidth="1"/>
    <col min="19" max="20" width="3.85546875" customWidth="1"/>
    <col min="21" max="21" width="4.140625" customWidth="1"/>
    <col min="22" max="22" width="7" customWidth="1"/>
  </cols>
  <sheetData>
    <row r="1" spans="1:22" ht="15.75" x14ac:dyDescent="0.25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3" t="s">
        <v>0</v>
      </c>
      <c r="B2" s="3" t="s">
        <v>1</v>
      </c>
      <c r="C2" s="3"/>
      <c r="D2" s="3"/>
      <c r="E2" s="3"/>
      <c r="F2" s="3" t="s">
        <v>2</v>
      </c>
      <c r="G2" s="4" t="s">
        <v>3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3"/>
      <c r="B4" s="5" t="s">
        <v>4</v>
      </c>
      <c r="C4" s="5" t="s">
        <v>5</v>
      </c>
      <c r="D4" s="5" t="s">
        <v>6</v>
      </c>
      <c r="E4" s="6" t="s">
        <v>7</v>
      </c>
      <c r="F4" s="3"/>
      <c r="G4" s="3" t="s">
        <v>8</v>
      </c>
      <c r="H4" s="3"/>
      <c r="I4" s="3"/>
      <c r="J4" s="3"/>
      <c r="K4" s="3"/>
      <c r="L4" s="3"/>
      <c r="M4" s="3"/>
      <c r="N4" s="3"/>
      <c r="O4" s="3" t="s">
        <v>9</v>
      </c>
      <c r="P4" s="3"/>
      <c r="Q4" s="3"/>
      <c r="R4" s="3"/>
      <c r="S4" s="3"/>
      <c r="T4" s="3"/>
      <c r="U4" s="3"/>
      <c r="V4" s="3"/>
    </row>
    <row r="5" spans="1:22" ht="15.75" x14ac:dyDescent="0.25">
      <c r="A5" s="3"/>
      <c r="B5" s="5"/>
      <c r="C5" s="5"/>
      <c r="D5" s="5"/>
      <c r="E5" s="6"/>
      <c r="F5" s="3"/>
      <c r="G5" s="3">
        <v>1</v>
      </c>
      <c r="H5" s="3"/>
      <c r="I5" s="3"/>
      <c r="J5" s="3"/>
      <c r="K5" s="3">
        <v>2</v>
      </c>
      <c r="L5" s="3"/>
      <c r="M5" s="3"/>
      <c r="N5" s="3"/>
      <c r="O5" s="3">
        <v>3</v>
      </c>
      <c r="P5" s="3"/>
      <c r="Q5" s="3"/>
      <c r="R5" s="3"/>
      <c r="S5" s="3">
        <v>4</v>
      </c>
      <c r="T5" s="3"/>
      <c r="U5" s="3"/>
      <c r="V5" s="3"/>
    </row>
    <row r="6" spans="1:22" ht="15.75" x14ac:dyDescent="0.25">
      <c r="A6" s="3"/>
      <c r="B6" s="5"/>
      <c r="C6" s="5"/>
      <c r="D6" s="5"/>
      <c r="E6" s="6"/>
      <c r="F6" s="3"/>
      <c r="G6" s="3">
        <v>15</v>
      </c>
      <c r="H6" s="3"/>
      <c r="I6" s="3"/>
      <c r="J6" s="3"/>
      <c r="K6" s="3">
        <v>15</v>
      </c>
      <c r="L6" s="3"/>
      <c r="M6" s="3"/>
      <c r="N6" s="3"/>
      <c r="O6" s="3">
        <v>15</v>
      </c>
      <c r="P6" s="3"/>
      <c r="Q6" s="3"/>
      <c r="R6" s="3"/>
      <c r="S6" s="3">
        <v>15</v>
      </c>
      <c r="T6" s="3"/>
      <c r="U6" s="3"/>
      <c r="V6" s="3"/>
    </row>
    <row r="7" spans="1:22" ht="31.5" x14ac:dyDescent="0.25">
      <c r="A7" s="3"/>
      <c r="B7" s="5"/>
      <c r="C7" s="5"/>
      <c r="D7" s="5"/>
      <c r="E7" s="6"/>
      <c r="F7" s="3"/>
      <c r="G7" s="7" t="s">
        <v>10</v>
      </c>
      <c r="H7" s="7" t="s">
        <v>11</v>
      </c>
      <c r="I7" s="7" t="s">
        <v>12</v>
      </c>
      <c r="J7" s="7" t="s">
        <v>13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10</v>
      </c>
      <c r="P7" s="7" t="s">
        <v>11</v>
      </c>
      <c r="Q7" s="7" t="s">
        <v>12</v>
      </c>
      <c r="R7" s="7" t="s">
        <v>13</v>
      </c>
      <c r="S7" s="7" t="s">
        <v>10</v>
      </c>
      <c r="T7" s="7" t="s">
        <v>11</v>
      </c>
      <c r="U7" s="7" t="s">
        <v>12</v>
      </c>
      <c r="V7" s="7" t="s">
        <v>13</v>
      </c>
    </row>
    <row r="8" spans="1:22" ht="15.75" x14ac:dyDescent="0.25">
      <c r="A8" s="8" t="s">
        <v>14</v>
      </c>
      <c r="B8" s="8"/>
      <c r="C8" s="8"/>
      <c r="D8" s="8"/>
      <c r="E8" s="9">
        <v>37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15.75" x14ac:dyDescent="0.25">
      <c r="A9" s="11" t="s">
        <v>15</v>
      </c>
      <c r="B9" s="7">
        <f t="shared" ref="B9:B16" si="0">C9+D9</f>
        <v>20</v>
      </c>
      <c r="C9" s="7">
        <f>(G9+K9+O9+S9)</f>
        <v>10</v>
      </c>
      <c r="D9" s="7">
        <f>(H9+L9+P9+T9)</f>
        <v>10</v>
      </c>
      <c r="E9" s="12">
        <f t="shared" ref="E9:E16" si="1">+J9+N9+R9+V9</f>
        <v>5</v>
      </c>
      <c r="F9" s="7"/>
      <c r="G9" s="7">
        <v>10</v>
      </c>
      <c r="H9" s="7">
        <v>10</v>
      </c>
      <c r="I9" s="7" t="s">
        <v>16</v>
      </c>
      <c r="J9" s="7">
        <v>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5.75" x14ac:dyDescent="0.25">
      <c r="A10" s="11" t="s">
        <v>17</v>
      </c>
      <c r="B10" s="7">
        <f t="shared" si="0"/>
        <v>20</v>
      </c>
      <c r="C10" s="7">
        <f t="shared" ref="C10:D16" si="2">(G10+K10+O10+S10)</f>
        <v>10</v>
      </c>
      <c r="D10" s="7">
        <f t="shared" si="2"/>
        <v>10</v>
      </c>
      <c r="E10" s="12">
        <v>5</v>
      </c>
      <c r="F10" s="7"/>
      <c r="G10" s="7">
        <v>10</v>
      </c>
      <c r="H10" s="7">
        <v>10</v>
      </c>
      <c r="I10" s="7" t="s">
        <v>16</v>
      </c>
      <c r="J10" s="7">
        <v>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5.75" x14ac:dyDescent="0.25">
      <c r="A11" s="11" t="s">
        <v>18</v>
      </c>
      <c r="B11" s="7">
        <f t="shared" si="0"/>
        <v>10</v>
      </c>
      <c r="C11" s="7">
        <f t="shared" si="2"/>
        <v>0</v>
      </c>
      <c r="D11" s="7">
        <f t="shared" si="2"/>
        <v>10</v>
      </c>
      <c r="E11" s="12">
        <f t="shared" si="1"/>
        <v>3</v>
      </c>
      <c r="F11" s="7"/>
      <c r="G11" s="7">
        <v>0</v>
      </c>
      <c r="H11" s="7">
        <v>10</v>
      </c>
      <c r="I11" s="7" t="s">
        <v>19</v>
      </c>
      <c r="J11" s="7">
        <v>3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.75" x14ac:dyDescent="0.25">
      <c r="A12" s="11" t="s">
        <v>20</v>
      </c>
      <c r="B12" s="7">
        <f t="shared" si="0"/>
        <v>20</v>
      </c>
      <c r="C12" s="7">
        <f t="shared" si="2"/>
        <v>10</v>
      </c>
      <c r="D12" s="7">
        <f t="shared" si="2"/>
        <v>10</v>
      </c>
      <c r="E12" s="12">
        <f t="shared" si="1"/>
        <v>5</v>
      </c>
      <c r="F12" s="7"/>
      <c r="G12" s="7">
        <v>10</v>
      </c>
      <c r="H12" s="7">
        <v>10</v>
      </c>
      <c r="I12" s="7" t="s">
        <v>16</v>
      </c>
      <c r="J12" s="7">
        <v>5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1.5" x14ac:dyDescent="0.25">
      <c r="A13" s="11" t="s">
        <v>21</v>
      </c>
      <c r="B13" s="7">
        <f t="shared" si="0"/>
        <v>20</v>
      </c>
      <c r="C13" s="7">
        <f t="shared" si="2"/>
        <v>10</v>
      </c>
      <c r="D13" s="7">
        <f t="shared" si="2"/>
        <v>10</v>
      </c>
      <c r="E13" s="12">
        <f t="shared" si="1"/>
        <v>5</v>
      </c>
      <c r="F13" s="13"/>
      <c r="G13" s="7">
        <v>10</v>
      </c>
      <c r="H13" s="7">
        <v>10</v>
      </c>
      <c r="I13" s="7" t="s">
        <v>19</v>
      </c>
      <c r="J13" s="7">
        <v>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5.75" x14ac:dyDescent="0.25">
      <c r="A14" s="11" t="s">
        <v>22</v>
      </c>
      <c r="B14" s="7">
        <f t="shared" si="0"/>
        <v>20</v>
      </c>
      <c r="C14" s="7">
        <f t="shared" si="2"/>
        <v>10</v>
      </c>
      <c r="D14" s="7">
        <f t="shared" si="2"/>
        <v>10</v>
      </c>
      <c r="E14" s="12">
        <v>4</v>
      </c>
      <c r="F14" s="13"/>
      <c r="G14" s="7">
        <v>10</v>
      </c>
      <c r="H14" s="7">
        <v>10</v>
      </c>
      <c r="I14" s="7" t="s">
        <v>19</v>
      </c>
      <c r="J14" s="7">
        <v>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5.75" x14ac:dyDescent="0.25">
      <c r="A15" s="11" t="s">
        <v>23</v>
      </c>
      <c r="B15" s="7">
        <f t="shared" si="0"/>
        <v>20</v>
      </c>
      <c r="C15" s="7">
        <f t="shared" si="2"/>
        <v>10</v>
      </c>
      <c r="D15" s="7">
        <f t="shared" si="2"/>
        <v>10</v>
      </c>
      <c r="E15" s="12">
        <f t="shared" si="1"/>
        <v>5</v>
      </c>
      <c r="F15" s="7"/>
      <c r="G15" s="7"/>
      <c r="H15" s="7"/>
      <c r="I15" s="7"/>
      <c r="J15" s="7"/>
      <c r="K15" s="7">
        <v>10</v>
      </c>
      <c r="L15" s="7">
        <v>10</v>
      </c>
      <c r="M15" s="7" t="s">
        <v>16</v>
      </c>
      <c r="N15" s="7">
        <v>5</v>
      </c>
      <c r="O15" s="7"/>
      <c r="P15" s="7"/>
      <c r="Q15" s="7"/>
      <c r="R15" s="7"/>
      <c r="S15" s="7"/>
      <c r="T15" s="7"/>
      <c r="U15" s="7"/>
      <c r="V15" s="7"/>
    </row>
    <row r="16" spans="1:22" ht="15.75" x14ac:dyDescent="0.25">
      <c r="A16" s="11" t="s">
        <v>24</v>
      </c>
      <c r="B16" s="7">
        <f t="shared" si="0"/>
        <v>20</v>
      </c>
      <c r="C16" s="7">
        <f t="shared" si="2"/>
        <v>10</v>
      </c>
      <c r="D16" s="7">
        <f t="shared" si="2"/>
        <v>10</v>
      </c>
      <c r="E16" s="12">
        <f t="shared" si="1"/>
        <v>5</v>
      </c>
      <c r="F16" s="7"/>
      <c r="G16" s="7"/>
      <c r="H16" s="7"/>
      <c r="I16" s="7"/>
      <c r="J16" s="7"/>
      <c r="K16" s="7">
        <v>10</v>
      </c>
      <c r="L16" s="7">
        <v>10</v>
      </c>
      <c r="M16" s="7" t="s">
        <v>16</v>
      </c>
      <c r="N16" s="7">
        <v>5</v>
      </c>
      <c r="O16" s="7"/>
      <c r="P16" s="7"/>
      <c r="Q16" s="7"/>
      <c r="R16" s="7"/>
      <c r="S16" s="7"/>
      <c r="T16" s="7"/>
      <c r="U16" s="7"/>
      <c r="V16" s="7"/>
    </row>
    <row r="17" spans="1:22" ht="15.75" x14ac:dyDescent="0.25">
      <c r="A17" s="14" t="s">
        <v>25</v>
      </c>
      <c r="B17" s="14"/>
      <c r="C17" s="14"/>
      <c r="D17" s="14"/>
      <c r="E17" s="12">
        <f>SUM(E18:E24)</f>
        <v>27</v>
      </c>
      <c r="F17" s="1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.75" x14ac:dyDescent="0.25">
      <c r="A18" s="11" t="s">
        <v>26</v>
      </c>
      <c r="B18" s="7">
        <f t="shared" ref="B18:B24" si="3">SUM(C18:D18)</f>
        <v>15</v>
      </c>
      <c r="C18" s="7">
        <f t="shared" ref="C18:D24" si="4">(G18+K18+O18+S18)</f>
        <v>10</v>
      </c>
      <c r="D18" s="7">
        <f t="shared" si="4"/>
        <v>5</v>
      </c>
      <c r="E18" s="12">
        <f>+J18+N18+R18+V18</f>
        <v>4</v>
      </c>
      <c r="F18" s="1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10</v>
      </c>
      <c r="T18" s="7">
        <v>5</v>
      </c>
      <c r="U18" s="7" t="s">
        <v>16</v>
      </c>
      <c r="V18" s="7">
        <v>4</v>
      </c>
    </row>
    <row r="19" spans="1:22" ht="15.75" x14ac:dyDescent="0.25">
      <c r="A19" s="11" t="s">
        <v>27</v>
      </c>
      <c r="B19" s="7">
        <f t="shared" si="3"/>
        <v>20</v>
      </c>
      <c r="C19" s="7">
        <f t="shared" si="4"/>
        <v>10</v>
      </c>
      <c r="D19" s="7">
        <f t="shared" si="4"/>
        <v>10</v>
      </c>
      <c r="E19" s="12">
        <v>4</v>
      </c>
      <c r="F19" s="15"/>
      <c r="G19" s="7"/>
      <c r="H19" s="7"/>
      <c r="I19" s="7"/>
      <c r="J19" s="7"/>
      <c r="K19" s="7">
        <v>10</v>
      </c>
      <c r="L19" s="7">
        <v>10</v>
      </c>
      <c r="M19" s="7" t="s">
        <v>19</v>
      </c>
      <c r="N19" s="7">
        <v>4</v>
      </c>
      <c r="O19" s="7"/>
      <c r="P19" s="7"/>
      <c r="Q19" s="7"/>
      <c r="R19" s="7"/>
      <c r="S19" s="7"/>
      <c r="T19" s="7"/>
      <c r="U19" s="7"/>
      <c r="V19" s="7"/>
    </row>
    <row r="20" spans="1:22" ht="15.75" x14ac:dyDescent="0.25">
      <c r="A20" s="11" t="s">
        <v>28</v>
      </c>
      <c r="B20" s="7">
        <f t="shared" si="3"/>
        <v>15</v>
      </c>
      <c r="C20" s="7">
        <f t="shared" si="4"/>
        <v>5</v>
      </c>
      <c r="D20" s="7">
        <f t="shared" si="4"/>
        <v>10</v>
      </c>
      <c r="E20" s="12">
        <v>4</v>
      </c>
      <c r="F20" s="15"/>
      <c r="G20" s="7"/>
      <c r="H20" s="7"/>
      <c r="I20" s="7"/>
      <c r="J20" s="7"/>
      <c r="K20" s="7">
        <v>5</v>
      </c>
      <c r="L20" s="7">
        <v>10</v>
      </c>
      <c r="M20" s="7" t="s">
        <v>16</v>
      </c>
      <c r="N20" s="7">
        <v>4</v>
      </c>
      <c r="O20" s="7"/>
      <c r="P20" s="7"/>
      <c r="Q20" s="7"/>
      <c r="R20" s="7"/>
      <c r="S20" s="7"/>
      <c r="T20" s="7"/>
      <c r="U20" s="7"/>
      <c r="V20" s="7"/>
    </row>
    <row r="21" spans="1:22" ht="31.5" x14ac:dyDescent="0.25">
      <c r="A21" s="11" t="s">
        <v>29</v>
      </c>
      <c r="B21" s="7">
        <f t="shared" si="3"/>
        <v>20</v>
      </c>
      <c r="C21" s="7">
        <f t="shared" si="4"/>
        <v>10</v>
      </c>
      <c r="D21" s="7">
        <f t="shared" si="4"/>
        <v>10</v>
      </c>
      <c r="E21" s="12">
        <v>4</v>
      </c>
      <c r="F21" s="15"/>
      <c r="G21" s="7"/>
      <c r="H21" s="7"/>
      <c r="I21" s="7"/>
      <c r="J21" s="7"/>
      <c r="K21" s="7"/>
      <c r="L21" s="7"/>
      <c r="M21" s="7"/>
      <c r="N21" s="7"/>
      <c r="O21" s="7">
        <v>10</v>
      </c>
      <c r="P21" s="7">
        <v>10</v>
      </c>
      <c r="Q21" s="7" t="s">
        <v>16</v>
      </c>
      <c r="R21" s="7">
        <v>4</v>
      </c>
      <c r="S21" s="7"/>
      <c r="T21" s="7"/>
      <c r="U21" s="7"/>
      <c r="V21" s="7"/>
    </row>
    <row r="22" spans="1:22" ht="15.75" x14ac:dyDescent="0.25">
      <c r="A22" s="11" t="s">
        <v>30</v>
      </c>
      <c r="B22" s="7">
        <f t="shared" si="3"/>
        <v>10</v>
      </c>
      <c r="C22" s="7">
        <f t="shared" si="4"/>
        <v>10</v>
      </c>
      <c r="D22" s="7">
        <f t="shared" si="4"/>
        <v>0</v>
      </c>
      <c r="E22" s="12">
        <f>+J22+N22+R22+V22</f>
        <v>3</v>
      </c>
      <c r="F22" s="15"/>
      <c r="G22" s="7"/>
      <c r="H22" s="7"/>
      <c r="I22" s="7"/>
      <c r="J22" s="7"/>
      <c r="K22" s="7"/>
      <c r="L22" s="7"/>
      <c r="M22" s="7"/>
      <c r="N22" s="7"/>
      <c r="O22" s="7">
        <v>10</v>
      </c>
      <c r="P22" s="7">
        <v>0</v>
      </c>
      <c r="Q22" s="7" t="s">
        <v>16</v>
      </c>
      <c r="R22" s="7">
        <v>3</v>
      </c>
      <c r="S22" s="7"/>
      <c r="T22" s="7"/>
      <c r="U22" s="7"/>
      <c r="V22" s="7"/>
    </row>
    <row r="23" spans="1:22" ht="15.75" x14ac:dyDescent="0.25">
      <c r="A23" s="11" t="s">
        <v>31</v>
      </c>
      <c r="B23" s="7">
        <f t="shared" si="3"/>
        <v>20</v>
      </c>
      <c r="C23" s="7">
        <f t="shared" si="4"/>
        <v>10</v>
      </c>
      <c r="D23" s="7">
        <f t="shared" si="4"/>
        <v>10</v>
      </c>
      <c r="E23" s="12">
        <f>+J23+N23+R23+V23</f>
        <v>4</v>
      </c>
      <c r="F23" s="15"/>
      <c r="G23" s="7"/>
      <c r="H23" s="7"/>
      <c r="I23" s="7"/>
      <c r="J23" s="7"/>
      <c r="K23" s="7">
        <v>10</v>
      </c>
      <c r="L23" s="7">
        <v>10</v>
      </c>
      <c r="M23" s="7" t="s">
        <v>16</v>
      </c>
      <c r="N23" s="7">
        <v>4</v>
      </c>
      <c r="O23" s="7"/>
      <c r="P23" s="7"/>
      <c r="Q23" s="7"/>
      <c r="R23" s="7"/>
      <c r="S23" s="7"/>
      <c r="T23" s="7"/>
      <c r="U23" s="7"/>
      <c r="V23" s="7"/>
    </row>
    <row r="24" spans="1:22" ht="15.75" x14ac:dyDescent="0.25">
      <c r="A24" s="11" t="s">
        <v>32</v>
      </c>
      <c r="B24" s="7">
        <f t="shared" si="3"/>
        <v>20</v>
      </c>
      <c r="C24" s="7">
        <f t="shared" si="4"/>
        <v>10</v>
      </c>
      <c r="D24" s="7">
        <f t="shared" si="4"/>
        <v>10</v>
      </c>
      <c r="E24" s="12">
        <v>4</v>
      </c>
      <c r="F24" s="15"/>
      <c r="G24" s="7"/>
      <c r="H24" s="7"/>
      <c r="I24" s="7"/>
      <c r="J24" s="7"/>
      <c r="K24" s="7"/>
      <c r="L24" s="7"/>
      <c r="M24" s="7"/>
      <c r="N24" s="7"/>
      <c r="O24" s="13"/>
      <c r="P24" s="13"/>
      <c r="Q24" s="13"/>
      <c r="R24" s="13"/>
      <c r="S24" s="7">
        <v>10</v>
      </c>
      <c r="T24" s="7">
        <v>10</v>
      </c>
      <c r="U24" s="7" t="s">
        <v>16</v>
      </c>
      <c r="V24" s="7">
        <v>4</v>
      </c>
    </row>
    <row r="25" spans="1:22" ht="15.75" x14ac:dyDescent="0.25">
      <c r="A25" s="8" t="s">
        <v>33</v>
      </c>
      <c r="B25" s="8"/>
      <c r="C25" s="8"/>
      <c r="D25" s="8"/>
      <c r="E25" s="12">
        <f>SUM(E26:E33)</f>
        <v>34</v>
      </c>
      <c r="F25" s="15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75" x14ac:dyDescent="0.25">
      <c r="A26" s="11" t="s">
        <v>34</v>
      </c>
      <c r="B26" s="7">
        <f t="shared" ref="B26:B33" si="5">SUM(C26:D26)</f>
        <v>10</v>
      </c>
      <c r="C26" s="7">
        <f t="shared" ref="C26:D33" si="6">(G26+K26+O26+S26)</f>
        <v>0</v>
      </c>
      <c r="D26" s="7">
        <f t="shared" si="6"/>
        <v>10</v>
      </c>
      <c r="E26" s="12">
        <f t="shared" ref="E26:E33" si="7">+J26+N26+R26+V26</f>
        <v>3</v>
      </c>
      <c r="F26" s="15"/>
      <c r="G26" s="7">
        <v>0</v>
      </c>
      <c r="H26" s="7">
        <v>10</v>
      </c>
      <c r="I26" s="7" t="s">
        <v>19</v>
      </c>
      <c r="J26" s="7">
        <v>3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.75" x14ac:dyDescent="0.25">
      <c r="A27" s="11" t="s">
        <v>35</v>
      </c>
      <c r="B27" s="7">
        <f t="shared" si="5"/>
        <v>20</v>
      </c>
      <c r="C27" s="7">
        <f t="shared" si="6"/>
        <v>0</v>
      </c>
      <c r="D27" s="7">
        <f t="shared" si="6"/>
        <v>20</v>
      </c>
      <c r="E27" s="12">
        <f t="shared" si="7"/>
        <v>5</v>
      </c>
      <c r="F27" s="15"/>
      <c r="G27" s="7"/>
      <c r="H27" s="7"/>
      <c r="I27" s="7"/>
      <c r="J27" s="7"/>
      <c r="K27" s="7">
        <v>0</v>
      </c>
      <c r="L27" s="7">
        <v>20</v>
      </c>
      <c r="M27" s="7" t="s">
        <v>19</v>
      </c>
      <c r="N27" s="7">
        <v>5</v>
      </c>
      <c r="O27" s="7"/>
      <c r="P27" s="7"/>
      <c r="Q27" s="7"/>
      <c r="R27" s="7"/>
      <c r="S27" s="7"/>
      <c r="T27" s="7"/>
      <c r="U27" s="7"/>
      <c r="V27" s="7"/>
    </row>
    <row r="28" spans="1:22" ht="15.75" x14ac:dyDescent="0.25">
      <c r="A28" s="11" t="s">
        <v>36</v>
      </c>
      <c r="B28" s="7">
        <f t="shared" si="5"/>
        <v>20</v>
      </c>
      <c r="C28" s="7">
        <f t="shared" si="6"/>
        <v>10</v>
      </c>
      <c r="D28" s="7">
        <f t="shared" si="6"/>
        <v>10</v>
      </c>
      <c r="E28" s="12">
        <f t="shared" si="7"/>
        <v>5</v>
      </c>
      <c r="F28" s="15"/>
      <c r="G28" s="7"/>
      <c r="H28" s="7"/>
      <c r="I28" s="7"/>
      <c r="J28" s="7"/>
      <c r="K28" s="7"/>
      <c r="L28" s="7"/>
      <c r="M28" s="7"/>
      <c r="N28" s="7"/>
      <c r="O28" s="7">
        <v>10</v>
      </c>
      <c r="P28" s="7">
        <v>10</v>
      </c>
      <c r="Q28" s="7" t="s">
        <v>19</v>
      </c>
      <c r="R28" s="7">
        <v>5</v>
      </c>
      <c r="S28" s="7"/>
      <c r="T28" s="7"/>
      <c r="U28" s="7"/>
      <c r="V28" s="7"/>
    </row>
    <row r="29" spans="1:22" ht="15.75" x14ac:dyDescent="0.25">
      <c r="A29" s="11" t="s">
        <v>37</v>
      </c>
      <c r="B29" s="7">
        <f t="shared" si="5"/>
        <v>20</v>
      </c>
      <c r="C29" s="7">
        <f t="shared" si="6"/>
        <v>10</v>
      </c>
      <c r="D29" s="7">
        <f t="shared" si="6"/>
        <v>10</v>
      </c>
      <c r="E29" s="12">
        <f t="shared" si="7"/>
        <v>5</v>
      </c>
      <c r="F29" s="15"/>
      <c r="G29" s="7"/>
      <c r="H29" s="7"/>
      <c r="I29" s="7"/>
      <c r="J29" s="7"/>
      <c r="K29" s="7"/>
      <c r="L29" s="7"/>
      <c r="M29" s="7"/>
      <c r="N29" s="7"/>
      <c r="O29" s="7">
        <v>10</v>
      </c>
      <c r="P29" s="7">
        <v>10</v>
      </c>
      <c r="Q29" s="7" t="s">
        <v>16</v>
      </c>
      <c r="R29" s="7">
        <v>5</v>
      </c>
      <c r="S29" s="7"/>
      <c r="T29" s="7"/>
      <c r="U29" s="7"/>
      <c r="V29" s="7"/>
    </row>
    <row r="30" spans="1:22" ht="15.75" x14ac:dyDescent="0.25">
      <c r="A30" s="11" t="s">
        <v>38</v>
      </c>
      <c r="B30" s="7">
        <f t="shared" si="5"/>
        <v>10</v>
      </c>
      <c r="C30" s="7">
        <f t="shared" si="6"/>
        <v>10</v>
      </c>
      <c r="D30" s="7">
        <f t="shared" si="6"/>
        <v>0</v>
      </c>
      <c r="E30" s="12">
        <f t="shared" si="7"/>
        <v>3</v>
      </c>
      <c r="F30" s="16"/>
      <c r="G30" s="7"/>
      <c r="H30" s="7"/>
      <c r="I30" s="7"/>
      <c r="J30" s="7"/>
      <c r="K30" s="7"/>
      <c r="L30" s="7"/>
      <c r="M30" s="7"/>
      <c r="N30" s="7"/>
      <c r="O30" s="7">
        <v>10</v>
      </c>
      <c r="P30" s="7">
        <v>0</v>
      </c>
      <c r="Q30" s="7" t="s">
        <v>16</v>
      </c>
      <c r="R30" s="7">
        <v>3</v>
      </c>
      <c r="S30" s="7"/>
      <c r="T30" s="7"/>
      <c r="U30" s="7"/>
      <c r="V30" s="7"/>
    </row>
    <row r="31" spans="1:22" ht="15.75" x14ac:dyDescent="0.25">
      <c r="A31" s="11" t="s">
        <v>39</v>
      </c>
      <c r="B31" s="7">
        <f t="shared" si="5"/>
        <v>20</v>
      </c>
      <c r="C31" s="7">
        <f t="shared" si="6"/>
        <v>10</v>
      </c>
      <c r="D31" s="7">
        <f t="shared" si="6"/>
        <v>10</v>
      </c>
      <c r="E31" s="12">
        <f t="shared" si="7"/>
        <v>5</v>
      </c>
      <c r="F31" s="15"/>
      <c r="G31" s="7"/>
      <c r="H31" s="7"/>
      <c r="I31" s="7"/>
      <c r="J31" s="7"/>
      <c r="K31" s="7"/>
      <c r="L31" s="7"/>
      <c r="M31" s="7"/>
      <c r="N31" s="7"/>
      <c r="O31" s="13"/>
      <c r="P31" s="13"/>
      <c r="Q31" s="13"/>
      <c r="R31" s="13"/>
      <c r="S31" s="7">
        <v>10</v>
      </c>
      <c r="T31" s="7">
        <v>10</v>
      </c>
      <c r="U31" s="7" t="s">
        <v>16</v>
      </c>
      <c r="V31" s="7">
        <v>5</v>
      </c>
    </row>
    <row r="32" spans="1:22" ht="15.75" x14ac:dyDescent="0.25">
      <c r="A32" s="11" t="s">
        <v>40</v>
      </c>
      <c r="B32" s="7">
        <f t="shared" si="5"/>
        <v>20</v>
      </c>
      <c r="C32" s="7">
        <f t="shared" si="6"/>
        <v>10</v>
      </c>
      <c r="D32" s="7">
        <f t="shared" si="6"/>
        <v>10</v>
      </c>
      <c r="E32" s="12">
        <f t="shared" si="7"/>
        <v>5</v>
      </c>
      <c r="F32" s="1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v>10</v>
      </c>
      <c r="T32" s="7">
        <v>10</v>
      </c>
      <c r="U32" s="7" t="s">
        <v>16</v>
      </c>
      <c r="V32" s="7">
        <v>5</v>
      </c>
    </row>
    <row r="33" spans="1:22" ht="31.5" x14ac:dyDescent="0.25">
      <c r="A33" s="11" t="s">
        <v>41</v>
      </c>
      <c r="B33" s="7">
        <f t="shared" si="5"/>
        <v>10</v>
      </c>
      <c r="C33" s="7">
        <f t="shared" si="6"/>
        <v>10</v>
      </c>
      <c r="D33" s="7">
        <f t="shared" si="6"/>
        <v>0</v>
      </c>
      <c r="E33" s="12">
        <f t="shared" si="7"/>
        <v>3</v>
      </c>
      <c r="F33" s="1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10</v>
      </c>
      <c r="T33" s="7">
        <v>0</v>
      </c>
      <c r="U33" s="7" t="s">
        <v>16</v>
      </c>
      <c r="V33" s="7">
        <v>3</v>
      </c>
    </row>
    <row r="34" spans="1:22" ht="15.75" x14ac:dyDescent="0.25">
      <c r="A34" s="17" t="s">
        <v>42</v>
      </c>
      <c r="B34" s="12">
        <f>SUM(B9:B33)</f>
        <v>400</v>
      </c>
      <c r="C34" s="12">
        <f>SUM(C9:C33)</f>
        <v>195</v>
      </c>
      <c r="D34" s="12">
        <f>SUM(D9:D33)</f>
        <v>205</v>
      </c>
      <c r="E34" s="12">
        <v>98</v>
      </c>
      <c r="F34" s="7"/>
      <c r="G34" s="12">
        <f t="shared" ref="G34:V34" si="8">SUM(G9:G33)</f>
        <v>50</v>
      </c>
      <c r="H34" s="12">
        <f t="shared" si="8"/>
        <v>70</v>
      </c>
      <c r="I34" s="12">
        <f t="shared" si="8"/>
        <v>0</v>
      </c>
      <c r="J34" s="12">
        <v>30</v>
      </c>
      <c r="K34" s="12">
        <f t="shared" si="8"/>
        <v>45</v>
      </c>
      <c r="L34" s="12">
        <f t="shared" si="8"/>
        <v>70</v>
      </c>
      <c r="M34" s="12">
        <f t="shared" si="8"/>
        <v>0</v>
      </c>
      <c r="N34" s="12">
        <f t="shared" si="8"/>
        <v>27</v>
      </c>
      <c r="O34" s="12">
        <f t="shared" si="8"/>
        <v>50</v>
      </c>
      <c r="P34" s="12">
        <f t="shared" si="8"/>
        <v>30</v>
      </c>
      <c r="Q34" s="12">
        <f t="shared" si="8"/>
        <v>0</v>
      </c>
      <c r="R34" s="12">
        <f t="shared" si="8"/>
        <v>20</v>
      </c>
      <c r="S34" s="12">
        <f t="shared" si="8"/>
        <v>50</v>
      </c>
      <c r="T34" s="12">
        <f t="shared" si="8"/>
        <v>35</v>
      </c>
      <c r="U34" s="12">
        <f t="shared" si="8"/>
        <v>0</v>
      </c>
      <c r="V34" s="12">
        <f t="shared" si="8"/>
        <v>21</v>
      </c>
    </row>
    <row r="35" spans="1:22" ht="15.75" x14ac:dyDescent="0.25">
      <c r="A35" s="18"/>
      <c r="B35" s="18"/>
      <c r="C35" s="18"/>
      <c r="D35" s="18"/>
      <c r="E35" s="9"/>
      <c r="F35" s="1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5.75" x14ac:dyDescent="0.25">
      <c r="A36" s="13" t="s">
        <v>43</v>
      </c>
      <c r="B36" s="19">
        <f>C36+D36</f>
        <v>10</v>
      </c>
      <c r="C36" s="7">
        <f t="shared" ref="C36:D41" si="9">(G36+K36+O36+S36)</f>
        <v>10</v>
      </c>
      <c r="D36" s="7">
        <f t="shared" si="9"/>
        <v>0</v>
      </c>
      <c r="E36" s="12">
        <f>+J36+N36+R36+V36</f>
        <v>3</v>
      </c>
      <c r="F36" s="7"/>
      <c r="G36" s="20"/>
      <c r="H36" s="20"/>
      <c r="I36" s="20"/>
      <c r="J36" s="20"/>
      <c r="K36" s="20"/>
      <c r="L36" s="20"/>
      <c r="M36" s="20"/>
      <c r="N36" s="20"/>
      <c r="O36" s="20">
        <v>10</v>
      </c>
      <c r="P36" s="20">
        <v>0</v>
      </c>
      <c r="Q36" s="20" t="s">
        <v>16</v>
      </c>
      <c r="R36" s="20">
        <v>3</v>
      </c>
      <c r="S36" s="20"/>
      <c r="T36" s="20"/>
      <c r="U36" s="20"/>
      <c r="V36" s="20"/>
    </row>
    <row r="37" spans="1:22" ht="15.75" x14ac:dyDescent="0.25">
      <c r="A37" s="13" t="s">
        <v>44</v>
      </c>
      <c r="B37" s="19">
        <f>C37+D37</f>
        <v>10</v>
      </c>
      <c r="C37" s="7">
        <f t="shared" si="9"/>
        <v>10</v>
      </c>
      <c r="D37" s="7">
        <f t="shared" si="9"/>
        <v>0</v>
      </c>
      <c r="E37" s="12">
        <f>+J37+N37+R37+V37</f>
        <v>3</v>
      </c>
      <c r="F37" s="7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>
        <v>10</v>
      </c>
      <c r="T37" s="20">
        <v>0</v>
      </c>
      <c r="U37" s="20" t="s">
        <v>16</v>
      </c>
      <c r="V37" s="20">
        <v>3</v>
      </c>
    </row>
    <row r="38" spans="1:22" ht="15.75" x14ac:dyDescent="0.25">
      <c r="A38" s="21" t="s">
        <v>45</v>
      </c>
      <c r="B38" s="19">
        <v>10</v>
      </c>
      <c r="C38" s="22">
        <v>0</v>
      </c>
      <c r="D38" s="23">
        <v>10</v>
      </c>
      <c r="E38" s="24">
        <v>1</v>
      </c>
      <c r="F38" s="23"/>
      <c r="G38" s="23">
        <v>0</v>
      </c>
      <c r="H38" s="23">
        <v>10</v>
      </c>
      <c r="I38" s="23" t="s">
        <v>19</v>
      </c>
      <c r="J38" s="23">
        <v>1</v>
      </c>
      <c r="K38" s="23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15.75" x14ac:dyDescent="0.25">
      <c r="A39" s="13" t="s">
        <v>46</v>
      </c>
      <c r="B39" s="19">
        <f>C39+D39</f>
        <v>10</v>
      </c>
      <c r="C39" s="7">
        <f t="shared" si="9"/>
        <v>0</v>
      </c>
      <c r="D39" s="7">
        <f t="shared" si="9"/>
        <v>10</v>
      </c>
      <c r="E39" s="12">
        <f>+J39+N39+R39+V39</f>
        <v>3</v>
      </c>
      <c r="F39" s="7"/>
      <c r="G39" s="20"/>
      <c r="H39" s="20"/>
      <c r="I39" s="20"/>
      <c r="J39" s="20"/>
      <c r="K39" s="20">
        <v>0</v>
      </c>
      <c r="L39" s="20">
        <v>10</v>
      </c>
      <c r="M39" s="20" t="s">
        <v>19</v>
      </c>
      <c r="N39" s="20">
        <v>3</v>
      </c>
      <c r="O39" s="20"/>
      <c r="P39" s="20"/>
      <c r="Q39" s="20"/>
      <c r="R39" s="20"/>
      <c r="S39" s="20"/>
      <c r="T39" s="20"/>
      <c r="U39" s="20"/>
      <c r="V39" s="20"/>
    </row>
    <row r="40" spans="1:22" ht="15.75" x14ac:dyDescent="0.25">
      <c r="A40" s="13" t="s">
        <v>47</v>
      </c>
      <c r="B40" s="19">
        <f>C40+D40</f>
        <v>10</v>
      </c>
      <c r="C40" s="7">
        <f t="shared" si="9"/>
        <v>0</v>
      </c>
      <c r="D40" s="7">
        <f t="shared" si="9"/>
        <v>10</v>
      </c>
      <c r="E40" s="12">
        <f>+J40+N40+R40+V40</f>
        <v>5</v>
      </c>
      <c r="F40" s="7"/>
      <c r="G40" s="20"/>
      <c r="H40" s="20"/>
      <c r="I40" s="20"/>
      <c r="J40" s="20"/>
      <c r="K40" s="20"/>
      <c r="L40" s="20"/>
      <c r="M40" s="20"/>
      <c r="N40" s="20"/>
      <c r="O40" s="20">
        <v>0</v>
      </c>
      <c r="P40" s="20">
        <v>10</v>
      </c>
      <c r="Q40" s="20" t="s">
        <v>19</v>
      </c>
      <c r="R40" s="20">
        <v>5</v>
      </c>
      <c r="S40" s="20"/>
      <c r="T40" s="20"/>
      <c r="U40" s="20"/>
      <c r="V40" s="20"/>
    </row>
    <row r="41" spans="1:22" ht="15.75" x14ac:dyDescent="0.25">
      <c r="A41" s="13" t="s">
        <v>48</v>
      </c>
      <c r="B41" s="19">
        <f>C41+D41</f>
        <v>30</v>
      </c>
      <c r="C41" s="7">
        <f t="shared" si="9"/>
        <v>0</v>
      </c>
      <c r="D41" s="7">
        <f t="shared" si="9"/>
        <v>30</v>
      </c>
      <c r="E41" s="12">
        <f>+J41+N41+R41+V41</f>
        <v>7</v>
      </c>
      <c r="F41" s="7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>
        <v>0</v>
      </c>
      <c r="T41" s="25">
        <v>30</v>
      </c>
      <c r="U41" s="25" t="s">
        <v>19</v>
      </c>
      <c r="V41" s="25">
        <v>7</v>
      </c>
    </row>
    <row r="42" spans="1:22" ht="15.75" x14ac:dyDescent="0.25">
      <c r="A42" s="13" t="s">
        <v>49</v>
      </c>
      <c r="B42" s="19"/>
      <c r="C42" s="26"/>
      <c r="D42" s="7"/>
      <c r="E42" s="12"/>
      <c r="F42" s="7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2" ht="15.75" x14ac:dyDescent="0.25">
      <c r="A43" s="17" t="s">
        <v>42</v>
      </c>
      <c r="B43" s="12">
        <f>SUM(B36:B41)</f>
        <v>80</v>
      </c>
      <c r="C43" s="12">
        <v>20</v>
      </c>
      <c r="D43" s="12">
        <f>SUM(D36:D41)</f>
        <v>60</v>
      </c>
      <c r="E43" s="12">
        <f>SUM(E36:E41)</f>
        <v>22</v>
      </c>
      <c r="F43" s="27"/>
      <c r="G43" s="25">
        <f t="shared" ref="G43:V43" si="10">SUM(G36:G41)+G34</f>
        <v>50</v>
      </c>
      <c r="H43" s="25">
        <f t="shared" si="10"/>
        <v>80</v>
      </c>
      <c r="I43" s="25">
        <f t="shared" si="10"/>
        <v>0</v>
      </c>
      <c r="J43" s="25">
        <v>31</v>
      </c>
      <c r="K43" s="25">
        <f t="shared" si="10"/>
        <v>45</v>
      </c>
      <c r="L43" s="25">
        <f t="shared" si="10"/>
        <v>80</v>
      </c>
      <c r="M43" s="25">
        <f t="shared" si="10"/>
        <v>0</v>
      </c>
      <c r="N43" s="25">
        <f t="shared" si="10"/>
        <v>30</v>
      </c>
      <c r="O43" s="25">
        <f t="shared" si="10"/>
        <v>60</v>
      </c>
      <c r="P43" s="25">
        <f t="shared" si="10"/>
        <v>40</v>
      </c>
      <c r="Q43" s="25">
        <f t="shared" si="10"/>
        <v>0</v>
      </c>
      <c r="R43" s="25">
        <f t="shared" si="10"/>
        <v>28</v>
      </c>
      <c r="S43" s="25">
        <f t="shared" si="10"/>
        <v>60</v>
      </c>
      <c r="T43" s="25">
        <f t="shared" si="10"/>
        <v>65</v>
      </c>
      <c r="U43" s="25">
        <f t="shared" si="10"/>
        <v>0</v>
      </c>
      <c r="V43" s="25">
        <f t="shared" si="10"/>
        <v>31</v>
      </c>
    </row>
    <row r="44" spans="1:22" ht="15.75" x14ac:dyDescent="0.25">
      <c r="A44" s="2"/>
      <c r="B44" s="12">
        <f>+B34+B43</f>
        <v>480</v>
      </c>
      <c r="C44" s="12">
        <f>+C34+C43</f>
        <v>215</v>
      </c>
      <c r="D44" s="12">
        <f>+D34+D43</f>
        <v>265</v>
      </c>
      <c r="E44" s="12">
        <v>120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x14ac:dyDescent="0.25">
      <c r="A45" s="2"/>
      <c r="B45" s="2"/>
      <c r="C45" s="2"/>
      <c r="D45" s="2"/>
      <c r="E45" s="2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x14ac:dyDescent="0.25">
      <c r="A46" s="2"/>
      <c r="B46" s="29">
        <f>SUM(C46:D46)</f>
        <v>1</v>
      </c>
      <c r="C46" s="29">
        <f>+C44/B44</f>
        <v>0.44791666666666669</v>
      </c>
      <c r="D46" s="29">
        <f>+D44/B44</f>
        <v>0.55208333333333337</v>
      </c>
      <c r="E46" s="2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x14ac:dyDescent="0.25">
      <c r="A47" s="2"/>
      <c r="B47" s="2"/>
      <c r="C47" s="2"/>
      <c r="D47" s="2"/>
      <c r="E47" s="2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x14ac:dyDescent="0.25">
      <c r="A48" s="2"/>
      <c r="B48" s="1" t="s">
        <v>50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x14ac:dyDescent="0.25">
      <c r="A49" s="2"/>
      <c r="B49" s="2" t="s">
        <v>51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x14ac:dyDescent="0.25">
      <c r="A50" s="2"/>
      <c r="B50" s="2" t="s">
        <v>52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x14ac:dyDescent="0.25">
      <c r="A51" s="2"/>
      <c r="B51" s="2" t="s">
        <v>53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</sheetData>
  <mergeCells count="22">
    <mergeCell ref="A8:D8"/>
    <mergeCell ref="A17:D17"/>
    <mergeCell ref="A25:D25"/>
    <mergeCell ref="A35:D35"/>
    <mergeCell ref="G5:J5"/>
    <mergeCell ref="K5:N5"/>
    <mergeCell ref="O5:R5"/>
    <mergeCell ref="S5:V5"/>
    <mergeCell ref="G6:J6"/>
    <mergeCell ref="K6:N6"/>
    <mergeCell ref="O6:R6"/>
    <mergeCell ref="S6:V6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2025-06-30T08:31:26Z</dcterms:created>
  <dcterms:modified xsi:type="dcterms:W3CDTF">2025-06-30T08:32:21Z</dcterms:modified>
</cp:coreProperties>
</file>