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B48" i="1" s="1"/>
  <c r="V45" i="1"/>
  <c r="U45" i="1"/>
  <c r="T45" i="1"/>
  <c r="S45" i="1"/>
  <c r="R45" i="1"/>
  <c r="Q45" i="1"/>
  <c r="M45" i="1"/>
  <c r="K45" i="1"/>
  <c r="I45" i="1"/>
  <c r="G45" i="1"/>
  <c r="E44" i="1"/>
  <c r="E42" i="1" s="1"/>
  <c r="B44" i="1"/>
  <c r="B43" i="1"/>
  <c r="E41" i="1"/>
  <c r="E39" i="1" s="1"/>
  <c r="B41" i="1"/>
  <c r="B40" i="1"/>
  <c r="E38" i="1"/>
  <c r="C38" i="1"/>
  <c r="B38" i="1"/>
  <c r="C37" i="1"/>
  <c r="B37" i="1"/>
  <c r="B36" i="1"/>
  <c r="E35" i="1"/>
  <c r="B35" i="1"/>
  <c r="E33" i="1"/>
  <c r="C33" i="1"/>
  <c r="B33" i="1"/>
  <c r="E32" i="1"/>
  <c r="B32" i="1"/>
  <c r="D31" i="1"/>
  <c r="E30" i="1"/>
  <c r="D30" i="1"/>
  <c r="B30" i="1"/>
  <c r="E29" i="1"/>
  <c r="B29" i="1"/>
  <c r="E28" i="1"/>
  <c r="D28" i="1"/>
  <c r="B28" i="1" s="1"/>
  <c r="E27" i="1"/>
  <c r="B27" i="1"/>
  <c r="E26" i="1"/>
  <c r="B26" i="1"/>
  <c r="E25" i="1"/>
  <c r="C25" i="1"/>
  <c r="B25" i="1"/>
  <c r="E24" i="1"/>
  <c r="B24" i="1"/>
  <c r="E23" i="1"/>
  <c r="E22" i="1" s="1"/>
  <c r="B23" i="1"/>
  <c r="B21" i="1"/>
  <c r="E20" i="1"/>
  <c r="B20" i="1"/>
  <c r="E19" i="1"/>
  <c r="B19" i="1"/>
  <c r="E18" i="1"/>
  <c r="B18" i="1"/>
  <c r="B17" i="1"/>
  <c r="E16" i="1"/>
  <c r="D16" i="1"/>
  <c r="B16" i="1"/>
  <c r="E15" i="1"/>
  <c r="B15" i="1"/>
  <c r="E14" i="1"/>
  <c r="E13" i="1"/>
  <c r="C13" i="1"/>
  <c r="B13" i="1"/>
  <c r="E12" i="1"/>
  <c r="C12" i="1"/>
  <c r="B12" i="1" s="1"/>
  <c r="E11" i="1"/>
  <c r="D11" i="1"/>
  <c r="B11" i="1"/>
  <c r="E10" i="1"/>
  <c r="E8" i="1" s="1"/>
  <c r="B10" i="1"/>
  <c r="C9" i="1"/>
  <c r="B9" i="1"/>
</calcChain>
</file>

<file path=xl/sharedStrings.xml><?xml version="1.0" encoding="utf-8"?>
<sst xmlns="http://schemas.openxmlformats.org/spreadsheetml/2006/main" count="105" uniqueCount="60">
  <si>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</si>
  <si>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</si>
  <si>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</si>
  <si>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</si>
  <si>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</si>
  <si>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</si>
  <si>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</si>
  <si>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</si>
  <si>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</si>
  <si>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</si>
  <si>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</si>
  <si>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</si>
  <si>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</si>
  <si>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</si>
  <si>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Közös kompetencia modul</t>
  </si>
  <si>
    <t>Üzleti kommunikáció</t>
  </si>
  <si>
    <t>Szakmai és pénzügyi információ feldolgozási alapismeretek</t>
  </si>
  <si>
    <t>G</t>
  </si>
  <si>
    <t>Munkaerőpiaci ismeretek</t>
  </si>
  <si>
    <t>K</t>
  </si>
  <si>
    <t>Szakmai idegennyelvi alapok I.</t>
  </si>
  <si>
    <t>Szakmai idegennyelvi alapok II.</t>
  </si>
  <si>
    <t>Képzési terület szerinti közös modul</t>
  </si>
  <si>
    <t>Közgazdaságtan alapjai</t>
  </si>
  <si>
    <t>Gazdasági jog alapjai</t>
  </si>
  <si>
    <t>Pénzügyek alapjai</t>
  </si>
  <si>
    <t>Vállalatgazdaságtan</t>
  </si>
  <si>
    <t>Statisztika</t>
  </si>
  <si>
    <t>Számvitel alapjai</t>
  </si>
  <si>
    <t>Menedzsment alapjai</t>
  </si>
  <si>
    <t>Szakképzési modul</t>
  </si>
  <si>
    <t>Marketing alapjai</t>
  </si>
  <si>
    <t>Vállalati pénzügyek</t>
  </si>
  <si>
    <t>Üzleti tervezés</t>
  </si>
  <si>
    <t>Marketing menedzsment</t>
  </si>
  <si>
    <t>Marketing tervezés és -elemzés</t>
  </si>
  <si>
    <t>EU ismeretek</t>
  </si>
  <si>
    <t>Tanácsadás módszertana</t>
  </si>
  <si>
    <t>A külkereskedelem technikája</t>
  </si>
  <si>
    <t>Nemzetközi kereskedelempolitika</t>
  </si>
  <si>
    <t>Nemzetközi üzleti ismeretek</t>
  </si>
  <si>
    <t>Fuvarozás, szállítmányozás</t>
  </si>
  <si>
    <t>Marketingkutatás</t>
  </si>
  <si>
    <t>A CSR alapjai</t>
  </si>
  <si>
    <t>Projektmenedzsment</t>
  </si>
  <si>
    <t>Záródolgozat</t>
  </si>
  <si>
    <t>Gyakornoki program</t>
  </si>
  <si>
    <t>Kereskedelmi szakirány</t>
  </si>
  <si>
    <t>Kereskedelmi áruismeret</t>
  </si>
  <si>
    <t>Kereskedelmi ügyletek</t>
  </si>
  <si>
    <t>Logisztika szakirány</t>
  </si>
  <si>
    <t>Vállalati logisztika</t>
  </si>
  <si>
    <t>Értékteremtő folyamatok menedzsmentje</t>
  </si>
  <si>
    <t>Összesen</t>
  </si>
  <si>
    <t xml:space="preserve"> </t>
  </si>
  <si>
    <t>magyarázat</t>
  </si>
  <si>
    <t>E = elméleti óra</t>
  </si>
  <si>
    <t>GY = gyakorlati óra</t>
  </si>
  <si>
    <t>V =Vizsga típusa</t>
  </si>
  <si>
    <t xml:space="preserve">KM FOSZ - FOSZ Kereskedelem és marketing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</si>
</sst>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trike/>
      <sz val="12"/>
      <color rgb="FF00B0F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10" xfId="2" applyFont="1" applyBorder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3" fillId="0" borderId="10" xfId="1" applyFont="1" applyBorder="1" applyAlignment="1">
      <alignment wrapText="1"/>
    </xf>
    <xf numFmtId="0" fontId="6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2" fillId="2" borderId="1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3" fillId="2" borderId="0" xfId="1" applyFont="1" applyFill="1"/>
    <xf numFmtId="0" fontId="2" fillId="0" borderId="10" xfId="1" applyFont="1" applyBorder="1" applyAlignment="1">
      <alignment horizontal="left"/>
    </xf>
    <xf numFmtId="0" fontId="2" fillId="0" borderId="11" xfId="3" applyFont="1" applyBorder="1" applyAlignment="1">
      <alignment horizontal="left" vertical="center" wrapText="1"/>
    </xf>
    <xf numFmtId="0" fontId="2" fillId="0" borderId="17" xfId="3" applyFont="1" applyBorder="1" applyAlignment="1">
      <alignment horizontal="left" vertical="center" wrapText="1"/>
    </xf>
    <xf numFmtId="0" fontId="2" fillId="0" borderId="18" xfId="3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3" fillId="0" borderId="12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</cellXfs>
  <cellStyles count="4">
    <cellStyle name="Normál" xfId="0" builtinId="0"/>
    <cellStyle name="Normál 2" xfId="2"/>
    <cellStyle name="Normál 2 2" xfId="3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workbookViewId="0"/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14.28515625" customWidth="1"/>
    <col min="7" max="7" width="3.7109375" customWidth="1"/>
    <col min="8" max="8" width="3.85546875" customWidth="1"/>
    <col min="9" max="9" width="3.28515625" customWidth="1"/>
    <col min="10" max="10" width="6.140625" customWidth="1"/>
    <col min="11" max="12" width="3.85546875" customWidth="1"/>
    <col min="13" max="13" width="4.140625" customWidth="1"/>
    <col min="14" max="14" width="6.5703125" customWidth="1"/>
    <col min="15" max="16" width="3.85546875" customWidth="1"/>
    <col min="17" max="17" width="4" customWidth="1"/>
    <col min="18" max="18" width="6.5703125" customWidth="1"/>
    <col min="19" max="20" width="3.85546875" customWidth="1"/>
    <col min="21" max="21" width="4.140625" customWidth="1"/>
    <col min="22" max="22" width="8.5703125" customWidth="1"/>
  </cols>
  <sheetData>
    <row r="1" spans="1:22" ht="16.5" thickBot="1" x14ac:dyDescent="0.3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35" t="s">
        <v>0</v>
      </c>
      <c r="B2" s="37" t="s">
        <v>1</v>
      </c>
      <c r="C2" s="38"/>
      <c r="D2" s="38"/>
      <c r="E2" s="39"/>
      <c r="F2" s="35" t="s">
        <v>2</v>
      </c>
      <c r="G2" s="44" t="s">
        <v>3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x14ac:dyDescent="0.25">
      <c r="A3" s="36"/>
      <c r="B3" s="40"/>
      <c r="C3" s="41"/>
      <c r="D3" s="41"/>
      <c r="E3" s="42"/>
      <c r="F3" s="36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15.75" x14ac:dyDescent="0.25">
      <c r="A4" s="36"/>
      <c r="B4" s="48" t="s">
        <v>4</v>
      </c>
      <c r="C4" s="48" t="s">
        <v>5</v>
      </c>
      <c r="D4" s="48" t="s">
        <v>6</v>
      </c>
      <c r="E4" s="50" t="s">
        <v>7</v>
      </c>
      <c r="F4" s="36"/>
      <c r="G4" s="33" t="s">
        <v>8</v>
      </c>
      <c r="H4" s="33"/>
      <c r="I4" s="33"/>
      <c r="J4" s="33"/>
      <c r="K4" s="33"/>
      <c r="L4" s="33"/>
      <c r="M4" s="33"/>
      <c r="N4" s="33"/>
      <c r="O4" s="33" t="s">
        <v>9</v>
      </c>
      <c r="P4" s="33"/>
      <c r="Q4" s="33"/>
      <c r="R4" s="33"/>
      <c r="S4" s="33"/>
      <c r="T4" s="33"/>
      <c r="U4" s="33"/>
      <c r="V4" s="34"/>
    </row>
    <row r="5" spans="1:22" ht="15.75" x14ac:dyDescent="0.25">
      <c r="A5" s="36"/>
      <c r="B5" s="48"/>
      <c r="C5" s="48"/>
      <c r="D5" s="48"/>
      <c r="E5" s="50"/>
      <c r="F5" s="36"/>
      <c r="G5" s="33">
        <v>1</v>
      </c>
      <c r="H5" s="33"/>
      <c r="I5" s="33"/>
      <c r="J5" s="33"/>
      <c r="K5" s="33">
        <v>2</v>
      </c>
      <c r="L5" s="33"/>
      <c r="M5" s="33"/>
      <c r="N5" s="33"/>
      <c r="O5" s="33">
        <v>3</v>
      </c>
      <c r="P5" s="33"/>
      <c r="Q5" s="33"/>
      <c r="R5" s="33"/>
      <c r="S5" s="33">
        <v>4</v>
      </c>
      <c r="T5" s="33"/>
      <c r="U5" s="33"/>
      <c r="V5" s="34"/>
    </row>
    <row r="6" spans="1:22" ht="15.75" x14ac:dyDescent="0.25">
      <c r="A6" s="36"/>
      <c r="B6" s="48"/>
      <c r="C6" s="48"/>
      <c r="D6" s="48"/>
      <c r="E6" s="50"/>
      <c r="F6" s="36"/>
      <c r="G6" s="33">
        <v>15</v>
      </c>
      <c r="H6" s="33"/>
      <c r="I6" s="33"/>
      <c r="J6" s="33"/>
      <c r="K6" s="33">
        <v>15</v>
      </c>
      <c r="L6" s="33"/>
      <c r="M6" s="33"/>
      <c r="N6" s="33"/>
      <c r="O6" s="33">
        <v>15</v>
      </c>
      <c r="P6" s="33"/>
      <c r="Q6" s="33"/>
      <c r="R6" s="33"/>
      <c r="S6" s="33">
        <v>15</v>
      </c>
      <c r="T6" s="33"/>
      <c r="U6" s="33"/>
      <c r="V6" s="34"/>
    </row>
    <row r="7" spans="1:22" ht="32.25" thickBot="1" x14ac:dyDescent="0.3">
      <c r="A7" s="36"/>
      <c r="B7" s="49"/>
      <c r="C7" s="49"/>
      <c r="D7" s="49"/>
      <c r="E7" s="51"/>
      <c r="F7" s="43"/>
      <c r="G7" s="3" t="s">
        <v>10</v>
      </c>
      <c r="H7" s="3" t="s">
        <v>11</v>
      </c>
      <c r="I7" s="3" t="s">
        <v>12</v>
      </c>
      <c r="J7" s="3" t="s">
        <v>13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10</v>
      </c>
      <c r="P7" s="3" t="s">
        <v>11</v>
      </c>
      <c r="Q7" s="3" t="s">
        <v>12</v>
      </c>
      <c r="R7" s="3" t="s">
        <v>13</v>
      </c>
      <c r="S7" s="3" t="s">
        <v>10</v>
      </c>
      <c r="T7" s="3" t="s">
        <v>11</v>
      </c>
      <c r="U7" s="3" t="s">
        <v>12</v>
      </c>
      <c r="V7" s="4" t="s">
        <v>13</v>
      </c>
    </row>
    <row r="8" spans="1:22" ht="15.75" x14ac:dyDescent="0.25">
      <c r="A8" s="29" t="s">
        <v>14</v>
      </c>
      <c r="B8" s="29"/>
      <c r="C8" s="29"/>
      <c r="D8" s="29"/>
      <c r="E8" s="5">
        <f>SUM(E9:E13)</f>
        <v>13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</row>
    <row r="9" spans="1:22" ht="15.75" x14ac:dyDescent="0.25">
      <c r="A9" s="8" t="s">
        <v>15</v>
      </c>
      <c r="B9" s="9">
        <f t="shared" ref="B9" si="0">C9+D9</f>
        <v>28</v>
      </c>
      <c r="C9" s="9">
        <f t="shared" ref="C9" si="1">(G9+K9+O9+S9+W9+AA9)*15</f>
        <v>0</v>
      </c>
      <c r="D9" s="9">
        <v>28</v>
      </c>
      <c r="E9" s="10">
        <v>3</v>
      </c>
      <c r="F9" s="11"/>
      <c r="G9" s="12"/>
      <c r="H9" s="12"/>
      <c r="I9" s="12"/>
      <c r="J9" s="12"/>
      <c r="K9" s="9">
        <v>0</v>
      </c>
      <c r="L9" s="9">
        <v>2</v>
      </c>
      <c r="M9" s="9" t="s">
        <v>11</v>
      </c>
      <c r="N9" s="9">
        <v>3</v>
      </c>
      <c r="O9" s="9"/>
      <c r="P9" s="9"/>
      <c r="Q9" s="9"/>
      <c r="R9" s="9"/>
      <c r="S9" s="9"/>
      <c r="T9" s="9"/>
      <c r="U9" s="9"/>
      <c r="V9" s="9"/>
    </row>
    <row r="10" spans="1:22" ht="31.5" x14ac:dyDescent="0.25">
      <c r="A10" s="13" t="s">
        <v>16</v>
      </c>
      <c r="B10" s="9">
        <f>C10+D10</f>
        <v>56</v>
      </c>
      <c r="C10" s="9">
        <v>14</v>
      </c>
      <c r="D10" s="9">
        <v>42</v>
      </c>
      <c r="E10" s="10">
        <f>+J10+N10+R10+V10</f>
        <v>3</v>
      </c>
      <c r="F10" s="9"/>
      <c r="G10" s="9">
        <v>1</v>
      </c>
      <c r="H10" s="9">
        <v>3</v>
      </c>
      <c r="I10" s="9" t="s">
        <v>17</v>
      </c>
      <c r="J10" s="9">
        <v>3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4"/>
    </row>
    <row r="11" spans="1:22" ht="15.75" x14ac:dyDescent="0.25">
      <c r="A11" s="13" t="s">
        <v>18</v>
      </c>
      <c r="B11" s="9">
        <f>C11+D11</f>
        <v>28</v>
      </c>
      <c r="C11" s="9">
        <v>28</v>
      </c>
      <c r="D11" s="9">
        <f t="shared" ref="C11:D13" si="2">(H11+L11+P11+T11)*15</f>
        <v>0</v>
      </c>
      <c r="E11" s="10">
        <f>+J11+N11+R11+V11</f>
        <v>3</v>
      </c>
      <c r="F11" s="9"/>
      <c r="G11" s="9">
        <v>2</v>
      </c>
      <c r="H11" s="9">
        <v>0</v>
      </c>
      <c r="I11" s="9" t="s">
        <v>19</v>
      </c>
      <c r="J11" s="9">
        <v>3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4"/>
    </row>
    <row r="12" spans="1:22" ht="15.75" x14ac:dyDescent="0.25">
      <c r="A12" s="13" t="s">
        <v>20</v>
      </c>
      <c r="B12" s="9">
        <f>C12+D12</f>
        <v>56</v>
      </c>
      <c r="C12" s="9">
        <f t="shared" si="2"/>
        <v>0</v>
      </c>
      <c r="D12" s="9">
        <v>56</v>
      </c>
      <c r="E12" s="10">
        <f>+J12+N12+R12+V12</f>
        <v>2</v>
      </c>
      <c r="F12" s="9"/>
      <c r="G12" s="9">
        <v>0</v>
      </c>
      <c r="H12" s="9">
        <v>4</v>
      </c>
      <c r="I12" s="9" t="s">
        <v>17</v>
      </c>
      <c r="J12" s="9">
        <v>2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4"/>
    </row>
    <row r="13" spans="1:22" ht="47.25" x14ac:dyDescent="0.25">
      <c r="A13" s="13" t="s">
        <v>21</v>
      </c>
      <c r="B13" s="9">
        <f>C13+D13</f>
        <v>56</v>
      </c>
      <c r="C13" s="9">
        <f t="shared" si="2"/>
        <v>0</v>
      </c>
      <c r="D13" s="9">
        <v>56</v>
      </c>
      <c r="E13" s="10">
        <f>+J13+N13+R13+V13</f>
        <v>2</v>
      </c>
      <c r="F13" s="13" t="s">
        <v>20</v>
      </c>
      <c r="G13" s="9"/>
      <c r="H13" s="9"/>
      <c r="I13" s="9"/>
      <c r="J13" s="9"/>
      <c r="K13" s="9">
        <v>0</v>
      </c>
      <c r="L13" s="15">
        <v>4</v>
      </c>
      <c r="M13" s="9" t="s">
        <v>17</v>
      </c>
      <c r="N13" s="9">
        <v>2</v>
      </c>
      <c r="O13" s="9"/>
      <c r="P13" s="9"/>
      <c r="Q13" s="9"/>
      <c r="R13" s="9"/>
      <c r="S13" s="9"/>
      <c r="T13" s="9"/>
      <c r="U13" s="9"/>
      <c r="V13" s="14"/>
    </row>
    <row r="14" spans="1:22" ht="15.75" x14ac:dyDescent="0.25">
      <c r="A14" s="29" t="s">
        <v>22</v>
      </c>
      <c r="B14" s="29"/>
      <c r="C14" s="29"/>
      <c r="D14" s="29"/>
      <c r="E14" s="10">
        <f>SUM(E15:E21)</f>
        <v>21</v>
      </c>
      <c r="F14" s="1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</row>
    <row r="15" spans="1:22" ht="15.75" x14ac:dyDescent="0.25">
      <c r="A15" s="13" t="s">
        <v>23</v>
      </c>
      <c r="B15" s="9">
        <f t="shared" ref="B15:B21" si="3">SUM(C15:D15)</f>
        <v>42</v>
      </c>
      <c r="C15" s="9">
        <v>28</v>
      </c>
      <c r="D15" s="9">
        <v>14</v>
      </c>
      <c r="E15" s="10">
        <f t="shared" ref="E15:E20" si="4">+J15+N15+R15+V15</f>
        <v>3</v>
      </c>
      <c r="F15" s="16"/>
      <c r="G15" s="17">
        <v>2</v>
      </c>
      <c r="H15" s="17">
        <v>1</v>
      </c>
      <c r="I15" s="9" t="s">
        <v>19</v>
      </c>
      <c r="J15" s="9">
        <v>3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4"/>
    </row>
    <row r="16" spans="1:22" ht="15.75" x14ac:dyDescent="0.25">
      <c r="A16" s="16" t="s">
        <v>24</v>
      </c>
      <c r="B16" s="9">
        <f t="shared" si="3"/>
        <v>28</v>
      </c>
      <c r="C16" s="9">
        <v>28</v>
      </c>
      <c r="D16" s="9">
        <f t="shared" ref="D16" si="5">(H16+L16+P16+T16)*15</f>
        <v>0</v>
      </c>
      <c r="E16" s="10">
        <f t="shared" si="4"/>
        <v>2</v>
      </c>
      <c r="F16" s="16"/>
      <c r="G16" s="9">
        <v>2</v>
      </c>
      <c r="H16" s="9">
        <v>0</v>
      </c>
      <c r="I16" s="9" t="s">
        <v>19</v>
      </c>
      <c r="J16" s="9">
        <v>2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4"/>
    </row>
    <row r="17" spans="1:22" ht="15.75" x14ac:dyDescent="0.25">
      <c r="A17" s="13" t="s">
        <v>25</v>
      </c>
      <c r="B17" s="9">
        <f t="shared" si="3"/>
        <v>56</v>
      </c>
      <c r="C17" s="9">
        <v>28</v>
      </c>
      <c r="D17" s="9">
        <v>28</v>
      </c>
      <c r="E17" s="10">
        <v>3</v>
      </c>
      <c r="F17" s="16"/>
      <c r="G17" s="9"/>
      <c r="H17" s="9"/>
      <c r="I17" s="9"/>
      <c r="J17" s="9"/>
      <c r="K17" s="9">
        <v>2</v>
      </c>
      <c r="L17" s="9">
        <v>2</v>
      </c>
      <c r="M17" s="9" t="s">
        <v>17</v>
      </c>
      <c r="N17" s="9">
        <v>3</v>
      </c>
      <c r="O17" s="9"/>
      <c r="P17" s="9"/>
      <c r="Q17" s="9"/>
      <c r="R17" s="9"/>
      <c r="S17" s="9"/>
      <c r="T17" s="9"/>
      <c r="U17" s="9"/>
      <c r="V17" s="14"/>
    </row>
    <row r="18" spans="1:22" ht="15.75" x14ac:dyDescent="0.25">
      <c r="A18" s="13" t="s">
        <v>26</v>
      </c>
      <c r="B18" s="9">
        <f t="shared" si="3"/>
        <v>56</v>
      </c>
      <c r="C18" s="9">
        <v>28</v>
      </c>
      <c r="D18" s="9">
        <v>28</v>
      </c>
      <c r="E18" s="10">
        <f t="shared" si="4"/>
        <v>3</v>
      </c>
      <c r="F18" s="16"/>
      <c r="G18" s="9"/>
      <c r="H18" s="9"/>
      <c r="I18" s="9"/>
      <c r="J18" s="9"/>
      <c r="K18" s="9">
        <v>2</v>
      </c>
      <c r="L18" s="9">
        <v>2</v>
      </c>
      <c r="M18" s="9" t="s">
        <v>19</v>
      </c>
      <c r="N18" s="9">
        <v>3</v>
      </c>
      <c r="O18" s="9"/>
      <c r="P18" s="9"/>
      <c r="Q18" s="9"/>
      <c r="R18" s="9"/>
      <c r="S18" s="9"/>
      <c r="T18" s="9"/>
      <c r="U18" s="9"/>
      <c r="V18" s="14"/>
    </row>
    <row r="19" spans="1:22" ht="15.75" x14ac:dyDescent="0.25">
      <c r="A19" s="13" t="s">
        <v>27</v>
      </c>
      <c r="B19" s="9">
        <f t="shared" si="3"/>
        <v>56</v>
      </c>
      <c r="C19" s="9">
        <v>28</v>
      </c>
      <c r="D19" s="9">
        <v>28</v>
      </c>
      <c r="E19" s="10">
        <f t="shared" si="4"/>
        <v>3</v>
      </c>
      <c r="F19" s="16"/>
      <c r="G19" s="9">
        <v>2</v>
      </c>
      <c r="H19" s="9">
        <v>2</v>
      </c>
      <c r="I19" s="9" t="s">
        <v>17</v>
      </c>
      <c r="J19" s="9">
        <v>3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4"/>
    </row>
    <row r="20" spans="1:22" ht="15.75" x14ac:dyDescent="0.25">
      <c r="A20" s="16" t="s">
        <v>28</v>
      </c>
      <c r="B20" s="9">
        <f t="shared" si="3"/>
        <v>56</v>
      </c>
      <c r="C20" s="9">
        <v>28</v>
      </c>
      <c r="D20" s="9">
        <v>28</v>
      </c>
      <c r="E20" s="10">
        <f t="shared" si="4"/>
        <v>4</v>
      </c>
      <c r="F20" s="16"/>
      <c r="G20" s="9"/>
      <c r="H20" s="9"/>
      <c r="I20" s="9"/>
      <c r="J20" s="9"/>
      <c r="K20" s="9"/>
      <c r="L20" s="9"/>
      <c r="M20" s="9"/>
      <c r="N20" s="9"/>
      <c r="O20" s="9">
        <v>2</v>
      </c>
      <c r="P20" s="9">
        <v>2</v>
      </c>
      <c r="Q20" s="9" t="s">
        <v>19</v>
      </c>
      <c r="R20" s="9">
        <v>4</v>
      </c>
      <c r="S20" s="9"/>
      <c r="T20" s="9"/>
      <c r="U20" s="9"/>
      <c r="V20" s="14"/>
    </row>
    <row r="21" spans="1:22" ht="15.75" x14ac:dyDescent="0.25">
      <c r="A21" s="16" t="s">
        <v>29</v>
      </c>
      <c r="B21" s="18">
        <f t="shared" si="3"/>
        <v>42</v>
      </c>
      <c r="C21" s="18">
        <v>28</v>
      </c>
      <c r="D21" s="18">
        <v>14</v>
      </c>
      <c r="E21" s="10">
        <v>3</v>
      </c>
      <c r="F21" s="16"/>
      <c r="G21" s="9">
        <v>2</v>
      </c>
      <c r="H21" s="9">
        <v>1</v>
      </c>
      <c r="I21" s="9" t="s">
        <v>19</v>
      </c>
      <c r="J21" s="9">
        <v>3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4"/>
    </row>
    <row r="22" spans="1:22" ht="15.75" x14ac:dyDescent="0.25">
      <c r="A22" s="29" t="s">
        <v>30</v>
      </c>
      <c r="B22" s="29"/>
      <c r="C22" s="29"/>
      <c r="D22" s="29"/>
      <c r="E22" s="10">
        <f>SUM(E23:E38)</f>
        <v>79</v>
      </c>
      <c r="F22" s="1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4"/>
    </row>
    <row r="23" spans="1:22" ht="15.75" x14ac:dyDescent="0.25">
      <c r="A23" s="16" t="s">
        <v>31</v>
      </c>
      <c r="B23" s="9">
        <f t="shared" ref="B23:B30" si="6">SUM(C23:D23)</f>
        <v>42</v>
      </c>
      <c r="C23" s="9">
        <v>28</v>
      </c>
      <c r="D23" s="9">
        <v>14</v>
      </c>
      <c r="E23" s="10">
        <f t="shared" ref="E23:E30" si="7">+J23+N23+R23+V23</f>
        <v>4</v>
      </c>
      <c r="F23" s="19"/>
      <c r="G23" s="9">
        <v>2</v>
      </c>
      <c r="H23" s="9">
        <v>1</v>
      </c>
      <c r="I23" s="9" t="s">
        <v>19</v>
      </c>
      <c r="J23" s="9">
        <v>4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4"/>
    </row>
    <row r="24" spans="1:22" ht="15.75" x14ac:dyDescent="0.25">
      <c r="A24" s="16" t="s">
        <v>32</v>
      </c>
      <c r="B24" s="9">
        <f t="shared" si="6"/>
        <v>56</v>
      </c>
      <c r="C24" s="9">
        <v>28</v>
      </c>
      <c r="D24" s="9">
        <v>28</v>
      </c>
      <c r="E24" s="10">
        <f t="shared" si="7"/>
        <v>5</v>
      </c>
      <c r="F24" s="19"/>
      <c r="G24" s="9"/>
      <c r="H24" s="9"/>
      <c r="I24" s="9"/>
      <c r="J24" s="9"/>
      <c r="K24" s="9"/>
      <c r="L24" s="9"/>
      <c r="M24" s="9"/>
      <c r="N24" s="9"/>
      <c r="O24" s="9">
        <v>2</v>
      </c>
      <c r="P24" s="9">
        <v>2</v>
      </c>
      <c r="Q24" s="9" t="s">
        <v>19</v>
      </c>
      <c r="R24" s="9">
        <v>5</v>
      </c>
      <c r="S24" s="9"/>
      <c r="T24" s="9"/>
      <c r="U24" s="9"/>
      <c r="V24" s="14"/>
    </row>
    <row r="25" spans="1:22" ht="15.75" x14ac:dyDescent="0.25">
      <c r="A25" s="16" t="s">
        <v>33</v>
      </c>
      <c r="B25" s="9">
        <f t="shared" si="6"/>
        <v>28</v>
      </c>
      <c r="C25" s="9">
        <f t="shared" ref="C25:D30" si="8">(G25+K25+O25+S25)*15</f>
        <v>0</v>
      </c>
      <c r="D25" s="9">
        <v>28</v>
      </c>
      <c r="E25" s="10">
        <f t="shared" si="7"/>
        <v>4</v>
      </c>
      <c r="F25" s="13"/>
      <c r="G25" s="9"/>
      <c r="H25" s="9"/>
      <c r="I25" s="9"/>
      <c r="J25" s="9"/>
      <c r="K25" s="9"/>
      <c r="L25" s="9"/>
      <c r="M25" s="9"/>
      <c r="N25" s="9"/>
      <c r="O25" s="9">
        <v>0</v>
      </c>
      <c r="P25" s="9">
        <v>2</v>
      </c>
      <c r="Q25" s="9" t="s">
        <v>17</v>
      </c>
      <c r="R25" s="9">
        <v>4</v>
      </c>
      <c r="S25" s="9"/>
      <c r="T25" s="9"/>
      <c r="U25" s="9"/>
      <c r="V25" s="14"/>
    </row>
    <row r="26" spans="1:22" ht="31.5" x14ac:dyDescent="0.25">
      <c r="A26" s="16" t="s">
        <v>34</v>
      </c>
      <c r="B26" s="9">
        <f t="shared" si="6"/>
        <v>42</v>
      </c>
      <c r="C26" s="9">
        <v>28</v>
      </c>
      <c r="D26" s="9">
        <v>14</v>
      </c>
      <c r="E26" s="10">
        <f t="shared" si="7"/>
        <v>4</v>
      </c>
      <c r="F26" s="16" t="s">
        <v>31</v>
      </c>
      <c r="G26" s="9"/>
      <c r="H26" s="9"/>
      <c r="I26" s="9"/>
      <c r="J26" s="9"/>
      <c r="K26" s="9">
        <v>2</v>
      </c>
      <c r="L26" s="9">
        <v>1</v>
      </c>
      <c r="M26" s="9" t="s">
        <v>19</v>
      </c>
      <c r="N26" s="9">
        <v>4</v>
      </c>
      <c r="O26" s="9"/>
      <c r="P26" s="9"/>
      <c r="Q26" s="9"/>
      <c r="R26" s="9"/>
      <c r="S26" s="9"/>
      <c r="T26" s="9"/>
      <c r="U26" s="9"/>
      <c r="V26" s="14"/>
    </row>
    <row r="27" spans="1:22" ht="15.75" x14ac:dyDescent="0.25">
      <c r="A27" s="16" t="s">
        <v>35</v>
      </c>
      <c r="B27" s="9">
        <f t="shared" si="6"/>
        <v>56</v>
      </c>
      <c r="C27" s="9">
        <v>28</v>
      </c>
      <c r="D27" s="9">
        <v>28</v>
      </c>
      <c r="E27" s="10">
        <f t="shared" si="7"/>
        <v>5</v>
      </c>
      <c r="F27" s="19"/>
      <c r="G27" s="9"/>
      <c r="H27" s="9"/>
      <c r="I27" s="9"/>
      <c r="J27" s="9"/>
      <c r="K27" s="9"/>
      <c r="L27" s="9"/>
      <c r="M27" s="9"/>
      <c r="N27" s="9"/>
      <c r="O27" s="9">
        <v>2</v>
      </c>
      <c r="P27" s="9">
        <v>2</v>
      </c>
      <c r="Q27" s="9" t="s">
        <v>17</v>
      </c>
      <c r="R27" s="9">
        <v>5</v>
      </c>
      <c r="S27" s="9"/>
      <c r="T27" s="9"/>
      <c r="U27" s="9"/>
      <c r="V27" s="14"/>
    </row>
    <row r="28" spans="1:22" ht="15.75" x14ac:dyDescent="0.25">
      <c r="A28" s="16" t="s">
        <v>36</v>
      </c>
      <c r="B28" s="9">
        <f t="shared" si="6"/>
        <v>28</v>
      </c>
      <c r="C28" s="9">
        <v>28</v>
      </c>
      <c r="D28" s="9">
        <f t="shared" si="8"/>
        <v>0</v>
      </c>
      <c r="E28" s="10">
        <f t="shared" si="7"/>
        <v>3</v>
      </c>
      <c r="F28" s="13"/>
      <c r="G28" s="9">
        <v>2</v>
      </c>
      <c r="H28" s="9">
        <v>0</v>
      </c>
      <c r="I28" s="9" t="s">
        <v>19</v>
      </c>
      <c r="J28" s="9">
        <v>3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4"/>
    </row>
    <row r="29" spans="1:22" ht="15.75" x14ac:dyDescent="0.25">
      <c r="A29" s="16" t="s">
        <v>37</v>
      </c>
      <c r="B29" s="9">
        <f t="shared" si="6"/>
        <v>42</v>
      </c>
      <c r="C29" s="9">
        <v>14</v>
      </c>
      <c r="D29" s="9">
        <v>28</v>
      </c>
      <c r="E29" s="10">
        <f t="shared" si="7"/>
        <v>3</v>
      </c>
      <c r="F29" s="19"/>
      <c r="G29" s="17">
        <v>1</v>
      </c>
      <c r="H29" s="9">
        <v>2</v>
      </c>
      <c r="I29" s="9" t="s">
        <v>17</v>
      </c>
      <c r="J29" s="9">
        <v>3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4"/>
    </row>
    <row r="30" spans="1:22" ht="15.75" x14ac:dyDescent="0.25">
      <c r="A30" s="20" t="s">
        <v>38</v>
      </c>
      <c r="B30" s="9">
        <f t="shared" si="6"/>
        <v>28</v>
      </c>
      <c r="C30" s="9">
        <v>28</v>
      </c>
      <c r="D30" s="9">
        <f t="shared" si="8"/>
        <v>0</v>
      </c>
      <c r="E30" s="10">
        <f t="shared" si="7"/>
        <v>3</v>
      </c>
      <c r="F30" s="13"/>
      <c r="G30" s="9">
        <v>2</v>
      </c>
      <c r="H30" s="9">
        <v>0</v>
      </c>
      <c r="I30" s="9" t="s">
        <v>19</v>
      </c>
      <c r="J30" s="9">
        <v>3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4"/>
    </row>
    <row r="31" spans="1:22" ht="15.75" x14ac:dyDescent="0.25">
      <c r="A31" s="20" t="s">
        <v>39</v>
      </c>
      <c r="B31" s="9">
        <v>30</v>
      </c>
      <c r="C31" s="9">
        <v>28</v>
      </c>
      <c r="D31" s="9">
        <f>(H31+L31+P31+T31)*15</f>
        <v>0</v>
      </c>
      <c r="E31" s="10">
        <v>3</v>
      </c>
      <c r="F31" s="16"/>
      <c r="G31" s="9"/>
      <c r="H31" s="9"/>
      <c r="I31" s="9"/>
      <c r="J31" s="9"/>
      <c r="K31" s="9">
        <v>2</v>
      </c>
      <c r="L31" s="9">
        <v>0</v>
      </c>
      <c r="M31" s="9" t="s">
        <v>19</v>
      </c>
      <c r="N31" s="9">
        <v>3</v>
      </c>
      <c r="O31" s="9"/>
      <c r="P31" s="9"/>
      <c r="Q31" s="9"/>
      <c r="R31" s="9"/>
      <c r="S31" s="9"/>
      <c r="T31" s="9"/>
      <c r="U31" s="9"/>
      <c r="V31" s="14"/>
    </row>
    <row r="32" spans="1:22" ht="15.75" x14ac:dyDescent="0.25">
      <c r="A32" s="20" t="s">
        <v>40</v>
      </c>
      <c r="B32" s="9">
        <f>SUM(C32:D32)</f>
        <v>42</v>
      </c>
      <c r="C32" s="9">
        <v>28</v>
      </c>
      <c r="D32" s="9">
        <v>14</v>
      </c>
      <c r="E32" s="10">
        <f>+J32+N32+R32+V32</f>
        <v>3</v>
      </c>
      <c r="F32" s="19"/>
      <c r="G32" s="9"/>
      <c r="H32" s="9"/>
      <c r="I32" s="9"/>
      <c r="J32" s="9"/>
      <c r="K32" s="9"/>
      <c r="L32" s="9"/>
      <c r="M32" s="9"/>
      <c r="N32" s="9"/>
      <c r="O32" s="9">
        <v>2</v>
      </c>
      <c r="P32" s="9">
        <v>1</v>
      </c>
      <c r="Q32" s="9" t="s">
        <v>19</v>
      </c>
      <c r="R32" s="9">
        <v>3</v>
      </c>
      <c r="S32" s="9"/>
      <c r="T32" s="9"/>
      <c r="U32" s="9"/>
      <c r="V32" s="14"/>
    </row>
    <row r="33" spans="1:22" ht="15.75" x14ac:dyDescent="0.25">
      <c r="A33" s="20" t="s">
        <v>41</v>
      </c>
      <c r="B33" s="9">
        <f>SUM(C33:D33)</f>
        <v>28</v>
      </c>
      <c r="C33" s="9">
        <f>(G33+K33+O33+S33)*15</f>
        <v>0</v>
      </c>
      <c r="D33" s="9">
        <v>28</v>
      </c>
      <c r="E33" s="10">
        <f>+J33+N33+R33+V33</f>
        <v>3</v>
      </c>
      <c r="F33" s="19"/>
      <c r="G33" s="9"/>
      <c r="H33" s="9"/>
      <c r="I33" s="9"/>
      <c r="J33" s="9"/>
      <c r="K33" s="9"/>
      <c r="L33" s="9"/>
      <c r="M33" s="9"/>
      <c r="N33" s="9"/>
      <c r="O33" s="9">
        <v>0</v>
      </c>
      <c r="P33" s="9">
        <v>2</v>
      </c>
      <c r="Q33" s="9" t="s">
        <v>17</v>
      </c>
      <c r="R33" s="9">
        <v>3</v>
      </c>
      <c r="S33" s="9"/>
      <c r="T33" s="9"/>
      <c r="U33" s="9"/>
      <c r="V33" s="14"/>
    </row>
    <row r="34" spans="1:22" ht="15.75" x14ac:dyDescent="0.25">
      <c r="A34" s="20" t="s">
        <v>42</v>
      </c>
      <c r="B34" s="9">
        <v>30</v>
      </c>
      <c r="C34" s="9">
        <v>0</v>
      </c>
      <c r="D34" s="9">
        <v>28</v>
      </c>
      <c r="E34" s="10">
        <v>3</v>
      </c>
      <c r="F34" s="19"/>
      <c r="G34" s="9"/>
      <c r="H34" s="9"/>
      <c r="I34" s="9"/>
      <c r="J34" s="9"/>
      <c r="K34" s="9">
        <v>0</v>
      </c>
      <c r="L34" s="9">
        <v>2</v>
      </c>
      <c r="M34" s="9" t="s">
        <v>17</v>
      </c>
      <c r="N34" s="9">
        <v>3</v>
      </c>
      <c r="O34" s="9"/>
      <c r="P34" s="9"/>
      <c r="Q34" s="9"/>
      <c r="R34" s="9"/>
      <c r="S34" s="9"/>
      <c r="T34" s="9"/>
      <c r="U34" s="9"/>
      <c r="V34" s="14"/>
    </row>
    <row r="35" spans="1:22" ht="15.75" x14ac:dyDescent="0.25">
      <c r="A35" s="20" t="s">
        <v>43</v>
      </c>
      <c r="B35" s="9">
        <f>SUM(C35:D35)</f>
        <v>28</v>
      </c>
      <c r="C35" s="9">
        <v>14</v>
      </c>
      <c r="D35" s="9">
        <v>14</v>
      </c>
      <c r="E35" s="10">
        <f>+J35+N35+R35+V35</f>
        <v>3</v>
      </c>
      <c r="F35" s="19"/>
      <c r="G35" s="9"/>
      <c r="H35" s="9"/>
      <c r="I35" s="9"/>
      <c r="J35" s="9"/>
      <c r="K35" s="9">
        <v>1</v>
      </c>
      <c r="L35" s="9">
        <v>1</v>
      </c>
      <c r="M35" s="9" t="s">
        <v>17</v>
      </c>
      <c r="N35" s="9">
        <v>3</v>
      </c>
      <c r="O35" s="9"/>
      <c r="P35" s="9"/>
      <c r="Q35" s="9"/>
      <c r="R35" s="9"/>
      <c r="S35" s="9"/>
      <c r="T35" s="9"/>
      <c r="U35" s="9"/>
      <c r="V35" s="14"/>
    </row>
    <row r="36" spans="1:22" ht="15.75" x14ac:dyDescent="0.25">
      <c r="A36" s="20" t="s">
        <v>44</v>
      </c>
      <c r="B36" s="9">
        <f>SUM(C36:D36)</f>
        <v>42</v>
      </c>
      <c r="C36" s="9">
        <v>14</v>
      </c>
      <c r="D36" s="9">
        <v>28</v>
      </c>
      <c r="E36" s="10">
        <v>3</v>
      </c>
      <c r="F36" s="19"/>
      <c r="G36" s="9"/>
      <c r="H36" s="9"/>
      <c r="I36" s="9"/>
      <c r="J36" s="9"/>
      <c r="K36" s="9">
        <v>1</v>
      </c>
      <c r="L36" s="9">
        <v>2</v>
      </c>
      <c r="M36" s="9" t="s">
        <v>17</v>
      </c>
      <c r="N36" s="9">
        <v>3</v>
      </c>
      <c r="O36" s="9"/>
      <c r="P36" s="9"/>
      <c r="Q36" s="9"/>
      <c r="R36" s="9"/>
      <c r="S36" s="9"/>
      <c r="T36" s="9"/>
      <c r="U36" s="9"/>
      <c r="V36" s="14"/>
    </row>
    <row r="37" spans="1:22" ht="15.75" x14ac:dyDescent="0.25">
      <c r="A37" s="20" t="s">
        <v>45</v>
      </c>
      <c r="B37" s="9">
        <f>SUM(C37:D37)</f>
        <v>28</v>
      </c>
      <c r="C37" s="9">
        <f t="shared" ref="C37:C38" si="9">(G37+K37+O37+S37)*15</f>
        <v>0</v>
      </c>
      <c r="D37" s="9">
        <v>28</v>
      </c>
      <c r="E37" s="10">
        <v>0</v>
      </c>
      <c r="F37" s="1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0</v>
      </c>
      <c r="T37" s="9">
        <v>2</v>
      </c>
      <c r="U37" s="9" t="s">
        <v>17</v>
      </c>
      <c r="V37" s="14">
        <v>0</v>
      </c>
    </row>
    <row r="38" spans="1:22" ht="15.75" x14ac:dyDescent="0.25">
      <c r="A38" s="16" t="s">
        <v>46</v>
      </c>
      <c r="B38" s="9">
        <f>SUM(C38:D38)</f>
        <v>560</v>
      </c>
      <c r="C38" s="9">
        <f t="shared" si="9"/>
        <v>0</v>
      </c>
      <c r="D38" s="9">
        <v>560</v>
      </c>
      <c r="E38" s="10">
        <f>+J38+N38+R38+V38</f>
        <v>30</v>
      </c>
      <c r="F38" s="1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0</v>
      </c>
      <c r="T38" s="9">
        <v>40</v>
      </c>
      <c r="U38" s="9" t="s">
        <v>17</v>
      </c>
      <c r="V38" s="14">
        <v>30</v>
      </c>
    </row>
    <row r="39" spans="1:22" ht="15.75" x14ac:dyDescent="0.25">
      <c r="A39" s="30" t="s">
        <v>47</v>
      </c>
      <c r="B39" s="31"/>
      <c r="C39" s="31"/>
      <c r="D39" s="32"/>
      <c r="E39" s="5">
        <f>SUM(E40:E41)</f>
        <v>7</v>
      </c>
      <c r="F39" s="1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4"/>
    </row>
    <row r="40" spans="1:22" ht="15.75" x14ac:dyDescent="0.25">
      <c r="A40" s="20" t="s">
        <v>48</v>
      </c>
      <c r="B40" s="9">
        <f>SUM(C40:D40)</f>
        <v>42</v>
      </c>
      <c r="C40" s="9">
        <v>28</v>
      </c>
      <c r="D40" s="9">
        <v>14</v>
      </c>
      <c r="E40" s="10">
        <v>3</v>
      </c>
      <c r="F40" s="19"/>
      <c r="G40" s="9"/>
      <c r="H40" s="9"/>
      <c r="I40" s="9"/>
      <c r="J40" s="9"/>
      <c r="K40" s="9">
        <v>2</v>
      </c>
      <c r="L40" s="9">
        <v>1</v>
      </c>
      <c r="M40" s="9" t="s">
        <v>19</v>
      </c>
      <c r="N40" s="9">
        <v>3</v>
      </c>
      <c r="O40" s="9"/>
      <c r="P40" s="9"/>
      <c r="Q40" s="9"/>
      <c r="R40" s="9"/>
      <c r="S40" s="9"/>
      <c r="T40" s="9"/>
      <c r="U40" s="9"/>
      <c r="V40" s="14"/>
    </row>
    <row r="41" spans="1:22" ht="47.25" x14ac:dyDescent="0.25">
      <c r="A41" s="20" t="s">
        <v>49</v>
      </c>
      <c r="B41" s="21">
        <f>SUM(C41:D41)</f>
        <v>42</v>
      </c>
      <c r="C41" s="21">
        <v>28</v>
      </c>
      <c r="D41" s="21">
        <v>14</v>
      </c>
      <c r="E41" s="10">
        <f>+J41+N41+R41+V41</f>
        <v>4</v>
      </c>
      <c r="F41" s="13" t="s">
        <v>38</v>
      </c>
      <c r="G41" s="9"/>
      <c r="H41" s="9"/>
      <c r="I41" s="9"/>
      <c r="J41" s="9"/>
      <c r="K41" s="9"/>
      <c r="L41" s="9"/>
      <c r="M41" s="9"/>
      <c r="N41" s="9"/>
      <c r="O41" s="9">
        <v>2</v>
      </c>
      <c r="P41" s="9">
        <v>1</v>
      </c>
      <c r="Q41" s="9" t="s">
        <v>17</v>
      </c>
      <c r="R41" s="9">
        <v>4</v>
      </c>
      <c r="S41" s="9"/>
      <c r="T41" s="9"/>
      <c r="U41" s="9"/>
      <c r="V41" s="14"/>
    </row>
    <row r="42" spans="1:22" ht="15.75" x14ac:dyDescent="0.25">
      <c r="A42" s="30" t="s">
        <v>50</v>
      </c>
      <c r="B42" s="31"/>
      <c r="C42" s="31"/>
      <c r="D42" s="32"/>
      <c r="E42" s="5">
        <f>SUM(E43:E44)</f>
        <v>7</v>
      </c>
      <c r="F42" s="1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4"/>
    </row>
    <row r="43" spans="1:22" ht="15.75" x14ac:dyDescent="0.25">
      <c r="A43" s="22" t="s">
        <v>51</v>
      </c>
      <c r="B43" s="9">
        <f>SUM(C43:D43)</f>
        <v>42</v>
      </c>
      <c r="C43" s="9">
        <v>28</v>
      </c>
      <c r="D43" s="9">
        <v>14</v>
      </c>
      <c r="E43" s="10">
        <v>3</v>
      </c>
      <c r="F43" s="19"/>
      <c r="G43" s="9"/>
      <c r="H43" s="9"/>
      <c r="I43" s="9"/>
      <c r="J43" s="9"/>
      <c r="K43" s="9">
        <v>2</v>
      </c>
      <c r="L43" s="9">
        <v>1</v>
      </c>
      <c r="M43" s="9" t="s">
        <v>17</v>
      </c>
      <c r="N43" s="9">
        <v>3</v>
      </c>
      <c r="O43" s="9"/>
      <c r="P43" s="9"/>
      <c r="Q43" s="9"/>
      <c r="R43" s="9"/>
      <c r="S43" s="9"/>
      <c r="T43" s="9"/>
      <c r="U43" s="9"/>
      <c r="V43" s="14"/>
    </row>
    <row r="44" spans="1:22" ht="15.75" x14ac:dyDescent="0.25">
      <c r="A44" s="22" t="s">
        <v>52</v>
      </c>
      <c r="B44" s="21">
        <f>SUM(C44:D44)</f>
        <v>56</v>
      </c>
      <c r="C44" s="21">
        <v>28</v>
      </c>
      <c r="D44" s="23">
        <v>28</v>
      </c>
      <c r="E44" s="10">
        <f>+J44+N44+R44+V44</f>
        <v>4</v>
      </c>
      <c r="F44" s="19"/>
      <c r="G44" s="9"/>
      <c r="H44" s="9"/>
      <c r="I44" s="9"/>
      <c r="J44" s="9"/>
      <c r="K44" s="9"/>
      <c r="L44" s="9"/>
      <c r="M44" s="9"/>
      <c r="N44" s="9"/>
      <c r="O44" s="9">
        <v>2</v>
      </c>
      <c r="P44" s="9">
        <v>2</v>
      </c>
      <c r="Q44" s="9" t="s">
        <v>19</v>
      </c>
      <c r="R44" s="9">
        <v>4</v>
      </c>
      <c r="S44" s="9"/>
      <c r="T44" s="9"/>
      <c r="U44" s="9"/>
      <c r="V44" s="14"/>
    </row>
    <row r="45" spans="1:22" ht="15.75" x14ac:dyDescent="0.25">
      <c r="A45" s="15" t="s">
        <v>53</v>
      </c>
      <c r="B45" s="10">
        <v>1845</v>
      </c>
      <c r="C45" s="10">
        <v>630</v>
      </c>
      <c r="D45" s="10">
        <v>1290</v>
      </c>
      <c r="E45" s="10">
        <v>127</v>
      </c>
      <c r="F45" s="9"/>
      <c r="G45" s="9">
        <f>SUM(G9:G41)</f>
        <v>18</v>
      </c>
      <c r="H45" s="9">
        <v>14</v>
      </c>
      <c r="I45" s="9">
        <f t="shared" ref="I45:V45" si="10">SUM(I9:I41)</f>
        <v>0</v>
      </c>
      <c r="J45" s="10">
        <v>32</v>
      </c>
      <c r="K45" s="9">
        <f t="shared" si="10"/>
        <v>12</v>
      </c>
      <c r="L45" s="9">
        <v>18</v>
      </c>
      <c r="M45" s="9">
        <f t="shared" si="10"/>
        <v>0</v>
      </c>
      <c r="N45" s="10">
        <v>33</v>
      </c>
      <c r="O45" s="9">
        <v>12</v>
      </c>
      <c r="P45" s="9">
        <v>14</v>
      </c>
      <c r="Q45" s="9">
        <f t="shared" si="10"/>
        <v>0</v>
      </c>
      <c r="R45" s="10">
        <f>SUM(R9:R44)</f>
        <v>32</v>
      </c>
      <c r="S45" s="9">
        <f t="shared" si="10"/>
        <v>0</v>
      </c>
      <c r="T45" s="9">
        <f t="shared" si="10"/>
        <v>42</v>
      </c>
      <c r="U45" s="9">
        <f t="shared" si="10"/>
        <v>0</v>
      </c>
      <c r="V45" s="24">
        <f t="shared" si="10"/>
        <v>30</v>
      </c>
    </row>
    <row r="46" spans="1:22" ht="15.75" x14ac:dyDescent="0.25">
      <c r="A46" s="2"/>
      <c r="B46" s="25"/>
      <c r="C46" s="25" t="s">
        <v>54</v>
      </c>
      <c r="D46" s="25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x14ac:dyDescent="0.25">
      <c r="A47" s="2"/>
      <c r="B47" s="2"/>
      <c r="C47" s="2"/>
      <c r="D47" s="2"/>
      <c r="E47" s="2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x14ac:dyDescent="0.25">
      <c r="A48" s="2"/>
      <c r="B48" s="27">
        <f>SUM(C48:D48)</f>
        <v>1.0406504065040652</v>
      </c>
      <c r="C48" s="27">
        <f>+C45/B45</f>
        <v>0.34146341463414637</v>
      </c>
      <c r="D48" s="27">
        <f>+D45/B45</f>
        <v>0.69918699186991873</v>
      </c>
      <c r="E48" s="2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x14ac:dyDescent="0.25">
      <c r="A49" s="2"/>
      <c r="B49" s="2"/>
      <c r="C49" s="2"/>
      <c r="D49" s="2"/>
      <c r="E49" s="2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x14ac:dyDescent="0.25">
      <c r="A50" s="2"/>
      <c r="B50" s="1" t="s">
        <v>55</v>
      </c>
      <c r="C50" s="2"/>
      <c r="D50" s="2"/>
      <c r="E50" s="2"/>
      <c r="F50" s="28"/>
      <c r="G50" s="28"/>
      <c r="H50" s="28"/>
      <c r="I50" s="28"/>
      <c r="J50" s="28"/>
      <c r="K50" s="28"/>
      <c r="L50" s="28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x14ac:dyDescent="0.25">
      <c r="A51" s="2"/>
      <c r="B51" s="2" t="s">
        <v>56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x14ac:dyDescent="0.25">
      <c r="A52" s="2"/>
      <c r="B52" s="2" t="s">
        <v>57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x14ac:dyDescent="0.25">
      <c r="A53" s="2"/>
      <c r="B53" s="2" t="s">
        <v>58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</sheetData>
  <mergeCells count="23"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  <mergeCell ref="G5:J5"/>
    <mergeCell ref="K5:N5"/>
    <mergeCell ref="O5:R5"/>
    <mergeCell ref="S5:V5"/>
    <mergeCell ref="G6:J6"/>
    <mergeCell ref="K6:N6"/>
    <mergeCell ref="O6:R6"/>
    <mergeCell ref="S6:V6"/>
    <mergeCell ref="A8:D8"/>
    <mergeCell ref="A14:D14"/>
    <mergeCell ref="A22:D22"/>
    <mergeCell ref="A39:D39"/>
    <mergeCell ref="A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2025-06-24T13:31:44Z</dcterms:created>
  <dcterms:modified xsi:type="dcterms:W3CDTF">2025-06-30T08:24:24Z</dcterms:modified>
</cp:coreProperties>
</file>