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1" l="1"/>
  <c r="P57" i="1"/>
  <c r="M57" i="1"/>
  <c r="H57" i="1"/>
  <c r="G57" i="1"/>
  <c r="D57" i="1"/>
  <c r="E56" i="1"/>
  <c r="C56" i="1"/>
  <c r="B56" i="1" s="1"/>
  <c r="E55" i="1"/>
  <c r="C55" i="1"/>
  <c r="B55" i="1" s="1"/>
  <c r="E54" i="1"/>
  <c r="C54" i="1"/>
  <c r="B54" i="1" s="1"/>
  <c r="E53" i="1"/>
  <c r="C53" i="1"/>
  <c r="B53" i="1"/>
  <c r="E52" i="1"/>
  <c r="C52" i="1"/>
  <c r="B52" i="1"/>
  <c r="E51" i="1"/>
  <c r="C51" i="1"/>
  <c r="B51" i="1" s="1"/>
  <c r="E50" i="1"/>
  <c r="C50" i="1"/>
  <c r="B50" i="1"/>
  <c r="B49" i="1"/>
  <c r="E48" i="1"/>
  <c r="C48" i="1"/>
  <c r="B48" i="1" s="1"/>
  <c r="E47" i="1"/>
  <c r="D47" i="1"/>
  <c r="B47" i="1"/>
  <c r="V44" i="1"/>
  <c r="V57" i="1" s="1"/>
  <c r="U44" i="1"/>
  <c r="T44" i="1"/>
  <c r="T57" i="1" s="1"/>
  <c r="S44" i="1"/>
  <c r="S57" i="1" s="1"/>
  <c r="R44" i="1"/>
  <c r="R57" i="1" s="1"/>
  <c r="Q44" i="1"/>
  <c r="Q57" i="1" s="1"/>
  <c r="P44" i="1"/>
  <c r="O44" i="1"/>
  <c r="O57" i="1" s="1"/>
  <c r="N44" i="1"/>
  <c r="N57" i="1" s="1"/>
  <c r="M44" i="1"/>
  <c r="L44" i="1"/>
  <c r="L57" i="1" s="1"/>
  <c r="K44" i="1"/>
  <c r="K57" i="1" s="1"/>
  <c r="I44" i="1"/>
  <c r="I57" i="1" s="1"/>
  <c r="G44" i="1"/>
  <c r="B43" i="1"/>
  <c r="E42" i="1"/>
  <c r="B42" i="1"/>
  <c r="E41" i="1"/>
  <c r="E40" i="1" s="1"/>
  <c r="B41" i="1"/>
  <c r="E39" i="1"/>
  <c r="B39" i="1"/>
  <c r="E38" i="1"/>
  <c r="B38" i="1"/>
  <c r="E37" i="1"/>
  <c r="E36" i="1" s="1"/>
  <c r="B37" i="1"/>
  <c r="E35" i="1"/>
  <c r="B35" i="1"/>
  <c r="E34" i="1"/>
  <c r="E33" i="1" s="1"/>
  <c r="B34" i="1"/>
  <c r="E32" i="1"/>
  <c r="D32" i="1"/>
  <c r="B32" i="1" s="1"/>
  <c r="E31" i="1"/>
  <c r="D31" i="1"/>
  <c r="B31" i="1"/>
  <c r="E30" i="1"/>
  <c r="B30" i="1"/>
  <c r="E29" i="1"/>
  <c r="E28" i="1"/>
  <c r="B28" i="1"/>
  <c r="E27" i="1"/>
  <c r="B27" i="1"/>
  <c r="E26" i="1"/>
  <c r="E25" i="1" s="1"/>
  <c r="B26" i="1"/>
  <c r="E24" i="1"/>
  <c r="D24" i="1"/>
  <c r="C24" i="1"/>
  <c r="B24" i="1" s="1"/>
  <c r="E23" i="1"/>
  <c r="D23" i="1"/>
  <c r="B23" i="1" s="1"/>
  <c r="C23" i="1"/>
  <c r="E22" i="1"/>
  <c r="E21" i="1" s="1"/>
  <c r="D22" i="1"/>
  <c r="C22" i="1"/>
  <c r="B22" i="1" s="1"/>
  <c r="E20" i="1"/>
  <c r="D20" i="1"/>
  <c r="C20" i="1"/>
  <c r="B20" i="1"/>
  <c r="E19" i="1"/>
  <c r="D19" i="1"/>
  <c r="C19" i="1"/>
  <c r="B19" i="1"/>
  <c r="E18" i="1"/>
  <c r="E17" i="1" s="1"/>
  <c r="D18" i="1"/>
  <c r="C18" i="1"/>
  <c r="B18" i="1"/>
  <c r="E16" i="1"/>
  <c r="D16" i="1"/>
  <c r="C16" i="1"/>
  <c r="B16" i="1"/>
  <c r="E15" i="1"/>
  <c r="D15" i="1"/>
  <c r="C15" i="1"/>
  <c r="B15" i="1" s="1"/>
  <c r="E14" i="1"/>
  <c r="D14" i="1"/>
  <c r="C14" i="1"/>
  <c r="B14" i="1"/>
  <c r="E13" i="1"/>
  <c r="E12" i="1"/>
  <c r="D12" i="1"/>
  <c r="B12" i="1" s="1"/>
  <c r="C12" i="1"/>
  <c r="D11" i="1"/>
  <c r="C11" i="1"/>
  <c r="B11" i="1"/>
  <c r="D10" i="1"/>
  <c r="C10" i="1"/>
  <c r="B10" i="1"/>
  <c r="E9" i="1"/>
  <c r="D9" i="1"/>
  <c r="D44" i="1" s="1"/>
  <c r="D58" i="1" s="1"/>
  <c r="C9" i="1"/>
  <c r="C44" i="1" s="1"/>
  <c r="B9" i="1"/>
  <c r="B44" i="1" l="1"/>
  <c r="B57" i="1"/>
  <c r="C57" i="1"/>
  <c r="C58" i="1" s="1"/>
  <c r="B58" i="1" l="1"/>
  <c r="D60" i="1" s="1"/>
  <c r="C60" i="1" l="1"/>
  <c r="B60" i="1" s="1"/>
</calcChain>
</file>

<file path=xl/sharedStrings.xml><?xml version="1.0" encoding="utf-8"?>
<sst xmlns="http://schemas.openxmlformats.org/spreadsheetml/2006/main" count="120" uniqueCount="73">
  <si>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</si>
  <si>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</si>
  <si>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</si>
  <si>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</si>
  <si>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</si>
  <si>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</si>
  <si>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</si>
  <si>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</si>
  <si>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</si>
  <si>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</si>
  <si>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</si>
  <si>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</si>
  <si>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</si>
  <si>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</si>
  <si>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Általános gazdaságtudományi ismeretek</t>
  </si>
  <si>
    <t>Vezetői közgazdaságtan</t>
  </si>
  <si>
    <t>K</t>
  </si>
  <si>
    <t>Világgazdasági és intergrációs folyamatok</t>
  </si>
  <si>
    <t>Környezetgazdaságtan</t>
  </si>
  <si>
    <t>Gazdasági és agrárjog</t>
  </si>
  <si>
    <t>Módszertani ismeretek</t>
  </si>
  <si>
    <t>Ökonometria és kutatásmódszertan</t>
  </si>
  <si>
    <t>G</t>
  </si>
  <si>
    <t>Gazdaságstatisztika</t>
  </si>
  <si>
    <t>Agrárinformatika és agrárinformációs rendszerek</t>
  </si>
  <si>
    <t>Vállalatgazdaságtani ismeretek</t>
  </si>
  <si>
    <t>Vállalati és vezetői gazdaságtan</t>
  </si>
  <si>
    <t>Agrárvállalkozások stratégiai menedzsmentje</t>
  </si>
  <si>
    <t>Emberi erőforrás gazdálkodás</t>
  </si>
  <si>
    <t>Marketing, minőség és projektmenedzsment ismeretek</t>
  </si>
  <si>
    <t>Agrármarketing és fogyasztóvédelem</t>
  </si>
  <si>
    <t>Minőségmenedzsment</t>
  </si>
  <si>
    <t>Projekt- és innováció-menedzsment</t>
  </si>
  <si>
    <t xml:space="preserve">Pénzügyi és controlling ismeretek </t>
  </si>
  <si>
    <t>Vezetői számvitel és controlling</t>
  </si>
  <si>
    <t>Gazdasági elemzés</t>
  </si>
  <si>
    <t>Haladó vállalati pénzügyek</t>
  </si>
  <si>
    <t xml:space="preserve">Differenciált szakmai ismeretkör I. – Agrárgazdaságtani, agrárpolitikai ismeretek </t>
  </si>
  <si>
    <t>Agrár- és vidékgazdaságtan</t>
  </si>
  <si>
    <t>Agrár- és vidékfejlesztéspolitika</t>
  </si>
  <si>
    <t>Agrárköz- és szakigazgatás</t>
  </si>
  <si>
    <t>Differenciált szakmai ismeretkör II. – Termékpálya gazdaságtani ismeretek</t>
  </si>
  <si>
    <t>Ellátásilánc-menedzsment</t>
  </si>
  <si>
    <t>Agrár- és élelmiszerpiacok gazdaságtana</t>
  </si>
  <si>
    <t>Differenciált szakmai ismeretkör III. – Ágazatgazdaságtani ismeretek</t>
  </si>
  <si>
    <t>Állattenyésztési ágazatok gazdaságtana</t>
  </si>
  <si>
    <t>Növénytermesztési és kertészeti ágazatok gazdaságtana</t>
  </si>
  <si>
    <t>Mezőgazdasági vállalkozások tervezése és elemzése</t>
  </si>
  <si>
    <t>Differenciált szakmai ismeretkör IV –  Mezőgazdasági és élelmiszeripari ismeretek</t>
  </si>
  <si>
    <t>Fenntartható technológiák: állati termékek előállítása</t>
  </si>
  <si>
    <t>Fenntartható technológiák: növényi termékek előállítása</t>
  </si>
  <si>
    <t>Fenntartható technológiák: élelmiszer-feldolgozás</t>
  </si>
  <si>
    <t>Összesen</t>
  </si>
  <si>
    <t>Kritériumfeltételek ***</t>
  </si>
  <si>
    <t>Szabadon választható 1. tantárgy más mesterszakról (MSc/MA)</t>
  </si>
  <si>
    <t>Szabadon választható 2. tantárgy más mesterszakról (MSc/MA)</t>
  </si>
  <si>
    <t>Szaknyelv</t>
  </si>
  <si>
    <t>Diplomadolgozat 1</t>
  </si>
  <si>
    <t>Diplomadolgozat 2</t>
  </si>
  <si>
    <t>Diplomadolgozat 3</t>
  </si>
  <si>
    <t>Szakmai gyakorlat 1.</t>
  </si>
  <si>
    <t>B</t>
  </si>
  <si>
    <t>Szakmai gyakorlat 2.</t>
  </si>
  <si>
    <t>Szakmai gyakorlat 3.</t>
  </si>
  <si>
    <t>Szakmai gyakorlat 4.</t>
  </si>
  <si>
    <t>Jelmagyarázat:</t>
  </si>
  <si>
    <t>E = Elméleti óra</t>
  </si>
  <si>
    <t>V =Vizsga típusa</t>
  </si>
  <si>
    <t>K = Kollokvium</t>
  </si>
  <si>
    <t>GY = Gyakorlati óra</t>
  </si>
  <si>
    <t>G = Gyakorlati jegy</t>
  </si>
  <si>
    <t>B = Beszámoló</t>
  </si>
  <si>
    <t xml:space="preserve">Agrárközgazdász mesterképzési 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</si>
</sst>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9" fontId="2" fillId="0" borderId="0" xfId="0" applyNumberFormat="1" applyFont="1"/>
    <xf numFmtId="0" fontId="4" fillId="0" borderId="0" xfId="0" applyFont="1"/>
    <xf numFmtId="9" fontId="4" fillId="0" borderId="0" xfId="0" applyNumberFormat="1" applyFont="1"/>
    <xf numFmtId="0" fontId="3" fillId="0" borderId="0" xfId="0" applyFont="1"/>
    <xf numFmtId="0" fontId="3" fillId="2" borderId="5" xfId="0" applyFont="1" applyFill="1" applyBorder="1" applyAlignment="1">
      <alignment horizontal="left" wrapText="1"/>
    </xf>
    <xf numFmtId="0" fontId="2" fillId="0" borderId="5" xfId="0" applyFont="1" applyBorder="1"/>
    <xf numFmtId="0" fontId="3" fillId="2" borderId="10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workbookViewId="0">
      <selection sqref="A1:V1"/>
    </sheetView>
  </sheetViews>
  <sheetFormatPr defaultRowHeight="15" x14ac:dyDescent="0.25"/>
  <cols>
    <col min="1" max="1" width="50.28515625" customWidth="1"/>
    <col min="2" max="2" width="6.7109375" customWidth="1"/>
    <col min="3" max="3" width="6.28515625" customWidth="1"/>
    <col min="4" max="4" width="12.42578125" customWidth="1"/>
    <col min="5" max="5" width="6.28515625" customWidth="1"/>
    <col min="6" max="6" width="10.28515625" customWidth="1"/>
    <col min="7" max="7" width="3.7109375" customWidth="1"/>
    <col min="8" max="8" width="3.85546875" customWidth="1"/>
    <col min="9" max="9" width="3.28515625" customWidth="1"/>
    <col min="10" max="10" width="6.42578125" customWidth="1"/>
    <col min="11" max="12" width="3.85546875" customWidth="1"/>
    <col min="13" max="13" width="4.140625" customWidth="1"/>
    <col min="14" max="14" width="7.28515625" customWidth="1"/>
    <col min="15" max="16" width="3.85546875" customWidth="1"/>
    <col min="17" max="17" width="4" customWidth="1"/>
    <col min="18" max="18" width="6.7109375" customWidth="1"/>
    <col min="19" max="20" width="3.85546875" customWidth="1"/>
    <col min="21" max="21" width="4.140625" customWidth="1"/>
    <col min="22" max="22" width="6.7109375" customWidth="1"/>
  </cols>
  <sheetData>
    <row r="1" spans="1:22" ht="15.75" thickBot="1" x14ac:dyDescent="0.3">
      <c r="A1" s="30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x14ac:dyDescent="0.25">
      <c r="A2" s="31" t="s">
        <v>0</v>
      </c>
      <c r="B2" s="33" t="s">
        <v>1</v>
      </c>
      <c r="C2" s="34"/>
      <c r="D2" s="34"/>
      <c r="E2" s="35"/>
      <c r="F2" s="31" t="s">
        <v>2</v>
      </c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x14ac:dyDescent="0.25">
      <c r="A3" s="32"/>
      <c r="B3" s="36"/>
      <c r="C3" s="37"/>
      <c r="D3" s="37"/>
      <c r="E3" s="38"/>
      <c r="F3" s="32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5.75" x14ac:dyDescent="0.25">
      <c r="A4" s="32"/>
      <c r="B4" s="40" t="s">
        <v>4</v>
      </c>
      <c r="C4" s="40" t="s">
        <v>5</v>
      </c>
      <c r="D4" s="40" t="s">
        <v>6</v>
      </c>
      <c r="E4" s="42" t="s">
        <v>7</v>
      </c>
      <c r="F4" s="32"/>
      <c r="G4" s="29" t="s">
        <v>8</v>
      </c>
      <c r="H4" s="29"/>
      <c r="I4" s="29"/>
      <c r="J4" s="29"/>
      <c r="K4" s="29"/>
      <c r="L4" s="29"/>
      <c r="M4" s="29"/>
      <c r="N4" s="29"/>
      <c r="O4" s="29" t="s">
        <v>9</v>
      </c>
      <c r="P4" s="29"/>
      <c r="Q4" s="29"/>
      <c r="R4" s="29"/>
      <c r="S4" s="29"/>
      <c r="T4" s="29"/>
      <c r="U4" s="29"/>
      <c r="V4" s="29"/>
    </row>
    <row r="5" spans="1:22" ht="15.75" x14ac:dyDescent="0.25">
      <c r="A5" s="32"/>
      <c r="B5" s="40"/>
      <c r="C5" s="40"/>
      <c r="D5" s="40"/>
      <c r="E5" s="42"/>
      <c r="F5" s="32"/>
      <c r="G5" s="29">
        <v>1</v>
      </c>
      <c r="H5" s="29"/>
      <c r="I5" s="29"/>
      <c r="J5" s="29"/>
      <c r="K5" s="29">
        <v>2</v>
      </c>
      <c r="L5" s="29"/>
      <c r="M5" s="29"/>
      <c r="N5" s="29"/>
      <c r="O5" s="29">
        <v>3</v>
      </c>
      <c r="P5" s="29"/>
      <c r="Q5" s="29"/>
      <c r="R5" s="29"/>
      <c r="S5" s="29">
        <v>4</v>
      </c>
      <c r="T5" s="29"/>
      <c r="U5" s="29"/>
      <c r="V5" s="29"/>
    </row>
    <row r="6" spans="1:22" ht="15.75" x14ac:dyDescent="0.25">
      <c r="A6" s="32"/>
      <c r="B6" s="40"/>
      <c r="C6" s="40"/>
      <c r="D6" s="40"/>
      <c r="E6" s="42"/>
      <c r="F6" s="32"/>
      <c r="G6" s="29">
        <v>15</v>
      </c>
      <c r="H6" s="29"/>
      <c r="I6" s="29"/>
      <c r="J6" s="29"/>
      <c r="K6" s="29">
        <v>15</v>
      </c>
      <c r="L6" s="29"/>
      <c r="M6" s="29"/>
      <c r="N6" s="29"/>
      <c r="O6" s="29">
        <v>15</v>
      </c>
      <c r="P6" s="29"/>
      <c r="Q6" s="29"/>
      <c r="R6" s="29"/>
      <c r="S6" s="29">
        <v>15</v>
      </c>
      <c r="T6" s="29"/>
      <c r="U6" s="29"/>
      <c r="V6" s="29"/>
    </row>
    <row r="7" spans="1:22" ht="32.25" thickBot="1" x14ac:dyDescent="0.3">
      <c r="A7" s="32"/>
      <c r="B7" s="41"/>
      <c r="C7" s="41"/>
      <c r="D7" s="41"/>
      <c r="E7" s="43"/>
      <c r="F7" s="39"/>
      <c r="G7" s="1" t="s">
        <v>10</v>
      </c>
      <c r="H7" s="1" t="s">
        <v>11</v>
      </c>
      <c r="I7" s="1" t="s">
        <v>12</v>
      </c>
      <c r="J7" s="1" t="s">
        <v>13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10</v>
      </c>
      <c r="P7" s="1" t="s">
        <v>11</v>
      </c>
      <c r="Q7" s="1" t="s">
        <v>12</v>
      </c>
      <c r="R7" s="1" t="s">
        <v>13</v>
      </c>
      <c r="S7" s="1" t="s">
        <v>10</v>
      </c>
      <c r="T7" s="1" t="s">
        <v>11</v>
      </c>
      <c r="U7" s="1" t="s">
        <v>12</v>
      </c>
      <c r="V7" s="1" t="s">
        <v>13</v>
      </c>
    </row>
    <row r="8" spans="1:22" ht="15.75" x14ac:dyDescent="0.25">
      <c r="A8" s="28" t="s">
        <v>14</v>
      </c>
      <c r="B8" s="28"/>
      <c r="C8" s="28"/>
      <c r="D8" s="28"/>
      <c r="E8" s="2">
        <v>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4" t="s">
        <v>15</v>
      </c>
      <c r="B9" s="5">
        <f>C9+D9</f>
        <v>56</v>
      </c>
      <c r="C9" s="5">
        <f>(G9+K9+O9+S9)*14</f>
        <v>28</v>
      </c>
      <c r="D9" s="5">
        <f>(H9+L9+P9+T9)*14</f>
        <v>28</v>
      </c>
      <c r="E9" s="6">
        <f t="shared" ref="E9:E35" si="0">+J9+N9+R9+V9</f>
        <v>4</v>
      </c>
      <c r="F9" s="5"/>
      <c r="G9" s="5">
        <v>2</v>
      </c>
      <c r="H9" s="5">
        <v>2</v>
      </c>
      <c r="I9" s="5" t="s">
        <v>16</v>
      </c>
      <c r="J9" s="5">
        <v>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5.75" x14ac:dyDescent="0.25">
      <c r="A10" s="4" t="s">
        <v>17</v>
      </c>
      <c r="B10" s="5">
        <f>C10+D10</f>
        <v>28</v>
      </c>
      <c r="C10" s="5">
        <f t="shared" ref="C10:D12" si="1">(G10+K10+O10+S10)*14</f>
        <v>28</v>
      </c>
      <c r="D10" s="5">
        <f t="shared" si="1"/>
        <v>0</v>
      </c>
      <c r="E10" s="6">
        <v>3</v>
      </c>
      <c r="F10" s="5"/>
      <c r="G10" s="5"/>
      <c r="H10" s="5"/>
      <c r="I10" s="5"/>
      <c r="J10" s="5"/>
      <c r="K10" s="5">
        <v>2</v>
      </c>
      <c r="L10" s="5">
        <v>0</v>
      </c>
      <c r="M10" s="5" t="s">
        <v>16</v>
      </c>
      <c r="N10" s="5">
        <v>3</v>
      </c>
      <c r="O10" s="5"/>
      <c r="P10" s="5"/>
      <c r="Q10" s="5"/>
      <c r="R10" s="5"/>
      <c r="S10" s="5"/>
      <c r="T10" s="5"/>
      <c r="U10" s="5"/>
      <c r="V10" s="5"/>
    </row>
    <row r="11" spans="1:22" ht="15.75" x14ac:dyDescent="0.25">
      <c r="A11" s="4" t="s">
        <v>18</v>
      </c>
      <c r="B11" s="5">
        <f>C11+D11</f>
        <v>56</v>
      </c>
      <c r="C11" s="5">
        <f t="shared" si="1"/>
        <v>28</v>
      </c>
      <c r="D11" s="5">
        <f t="shared" si="1"/>
        <v>28</v>
      </c>
      <c r="E11" s="6">
        <v>3</v>
      </c>
      <c r="F11" s="5"/>
      <c r="G11" s="5">
        <v>2</v>
      </c>
      <c r="H11" s="5">
        <v>2</v>
      </c>
      <c r="I11" s="5" t="s">
        <v>16</v>
      </c>
      <c r="J11" s="5">
        <v>3</v>
      </c>
      <c r="K11" s="5"/>
      <c r="L11" s="5"/>
      <c r="M11" s="7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x14ac:dyDescent="0.25">
      <c r="A12" s="4" t="s">
        <v>19</v>
      </c>
      <c r="B12" s="5">
        <f>C12+D12</f>
        <v>28</v>
      </c>
      <c r="C12" s="5">
        <f t="shared" si="1"/>
        <v>28</v>
      </c>
      <c r="D12" s="5">
        <f t="shared" si="1"/>
        <v>0</v>
      </c>
      <c r="E12" s="6">
        <f t="shared" si="0"/>
        <v>3</v>
      </c>
      <c r="F12" s="8"/>
      <c r="G12" s="5"/>
      <c r="H12" s="5"/>
      <c r="I12" s="5"/>
      <c r="J12" s="5"/>
      <c r="K12" s="7"/>
      <c r="L12" s="5"/>
      <c r="M12" s="5"/>
      <c r="N12" s="5"/>
      <c r="O12" s="5">
        <v>2</v>
      </c>
      <c r="P12" s="5">
        <v>0</v>
      </c>
      <c r="Q12" s="5" t="s">
        <v>16</v>
      </c>
      <c r="R12" s="5">
        <v>3</v>
      </c>
      <c r="S12" s="5"/>
      <c r="T12" s="5"/>
      <c r="U12" s="5"/>
      <c r="V12" s="5"/>
    </row>
    <row r="13" spans="1:22" ht="15.75" x14ac:dyDescent="0.25">
      <c r="A13" s="28" t="s">
        <v>20</v>
      </c>
      <c r="B13" s="28"/>
      <c r="C13" s="28"/>
      <c r="D13" s="28"/>
      <c r="E13" s="2">
        <f>SUM(E14:E16)</f>
        <v>10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4" t="s">
        <v>21</v>
      </c>
      <c r="B14" s="5">
        <f>C14+D14</f>
        <v>42</v>
      </c>
      <c r="C14" s="5">
        <f>(G14+K14+O14+S14)*14</f>
        <v>14</v>
      </c>
      <c r="D14" s="5">
        <f>(H14+L14+P14+T14)*14</f>
        <v>28</v>
      </c>
      <c r="E14" s="6">
        <f t="shared" si="0"/>
        <v>3</v>
      </c>
      <c r="F14" s="5"/>
      <c r="G14" s="5">
        <v>1</v>
      </c>
      <c r="H14" s="5">
        <v>2</v>
      </c>
      <c r="I14" s="5" t="s">
        <v>22</v>
      </c>
      <c r="J14" s="5">
        <v>3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.75" x14ac:dyDescent="0.25">
      <c r="A15" s="4" t="s">
        <v>23</v>
      </c>
      <c r="B15" s="5">
        <f>C15+D15</f>
        <v>28</v>
      </c>
      <c r="C15" s="5">
        <f t="shared" ref="C15:D16" si="2">(G15+K15+O15+S15)*14</f>
        <v>0</v>
      </c>
      <c r="D15" s="5">
        <f t="shared" si="2"/>
        <v>28</v>
      </c>
      <c r="E15" s="6">
        <f t="shared" si="0"/>
        <v>3</v>
      </c>
      <c r="F15" s="5"/>
      <c r="G15" s="5">
        <v>0</v>
      </c>
      <c r="H15" s="5">
        <v>2</v>
      </c>
      <c r="I15" s="5" t="s">
        <v>22</v>
      </c>
      <c r="J15" s="5">
        <v>3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75" x14ac:dyDescent="0.25">
      <c r="A16" s="8" t="s">
        <v>24</v>
      </c>
      <c r="B16" s="5">
        <f>C16+D16</f>
        <v>42</v>
      </c>
      <c r="C16" s="5">
        <f t="shared" si="2"/>
        <v>14</v>
      </c>
      <c r="D16" s="5">
        <f t="shared" si="2"/>
        <v>28</v>
      </c>
      <c r="E16" s="6">
        <f t="shared" si="0"/>
        <v>4</v>
      </c>
      <c r="F16" s="5"/>
      <c r="G16" s="5"/>
      <c r="H16" s="5"/>
      <c r="I16" s="5"/>
      <c r="J16" s="5"/>
      <c r="K16" s="5"/>
      <c r="L16" s="5"/>
      <c r="M16" s="5"/>
      <c r="N16" s="5"/>
      <c r="O16" s="5">
        <v>1</v>
      </c>
      <c r="P16" s="5">
        <v>2</v>
      </c>
      <c r="Q16" s="5" t="s">
        <v>22</v>
      </c>
      <c r="R16" s="5">
        <v>4</v>
      </c>
      <c r="S16" s="5"/>
      <c r="T16" s="5"/>
      <c r="U16" s="5"/>
      <c r="V16" s="5"/>
    </row>
    <row r="17" spans="1:22" ht="15.75" x14ac:dyDescent="0.25">
      <c r="A17" s="28" t="s">
        <v>25</v>
      </c>
      <c r="B17" s="28"/>
      <c r="C17" s="28"/>
      <c r="D17" s="28"/>
      <c r="E17" s="2">
        <f>SUM(E18:E20)</f>
        <v>10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.75" x14ac:dyDescent="0.25">
      <c r="A18" s="4" t="s">
        <v>26</v>
      </c>
      <c r="B18" s="5">
        <f>SUM(C18:D18)</f>
        <v>56</v>
      </c>
      <c r="C18" s="5">
        <f>(G18+K18+O18+S18)*14</f>
        <v>28</v>
      </c>
      <c r="D18" s="5">
        <f>(H18+L18+P18+T18)*14</f>
        <v>28</v>
      </c>
      <c r="E18" s="6">
        <f t="shared" si="0"/>
        <v>4</v>
      </c>
      <c r="F18" s="9"/>
      <c r="G18" s="5">
        <v>2</v>
      </c>
      <c r="H18" s="5">
        <v>2</v>
      </c>
      <c r="I18" s="5" t="s">
        <v>16</v>
      </c>
      <c r="J18" s="5">
        <v>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5.75" x14ac:dyDescent="0.25">
      <c r="A19" s="4" t="s">
        <v>27</v>
      </c>
      <c r="B19" s="5">
        <f>SUM(C19:D19)</f>
        <v>42</v>
      </c>
      <c r="C19" s="5">
        <f t="shared" ref="C19:D20" si="3">(G19+K19+O19+S19)*14</f>
        <v>28</v>
      </c>
      <c r="D19" s="5">
        <f t="shared" si="3"/>
        <v>14</v>
      </c>
      <c r="E19" s="6">
        <f t="shared" si="0"/>
        <v>3</v>
      </c>
      <c r="F19" s="9"/>
      <c r="G19" s="5">
        <v>2</v>
      </c>
      <c r="H19" s="5">
        <v>1</v>
      </c>
      <c r="I19" s="5" t="s">
        <v>16</v>
      </c>
      <c r="J19" s="5">
        <v>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5.75" x14ac:dyDescent="0.25">
      <c r="A20" s="4" t="s">
        <v>28</v>
      </c>
      <c r="B20" s="5">
        <f>SUM(C20:D20)</f>
        <v>42</v>
      </c>
      <c r="C20" s="5">
        <f t="shared" si="3"/>
        <v>28</v>
      </c>
      <c r="D20" s="5">
        <f t="shared" si="3"/>
        <v>14</v>
      </c>
      <c r="E20" s="6">
        <f t="shared" si="0"/>
        <v>3</v>
      </c>
      <c r="F20" s="9"/>
      <c r="G20" s="5">
        <v>2</v>
      </c>
      <c r="H20" s="5">
        <v>1</v>
      </c>
      <c r="I20" s="5" t="s">
        <v>16</v>
      </c>
      <c r="J20" s="5">
        <v>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5.75" x14ac:dyDescent="0.25">
      <c r="A21" s="26" t="s">
        <v>29</v>
      </c>
      <c r="B21" s="26"/>
      <c r="C21" s="26"/>
      <c r="D21" s="26"/>
      <c r="E21" s="10">
        <f>SUM(E22:E24)</f>
        <v>9</v>
      </c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5.75" x14ac:dyDescent="0.25">
      <c r="A22" s="4" t="s">
        <v>30</v>
      </c>
      <c r="B22" s="5">
        <f>SUM(C22:D22)</f>
        <v>42</v>
      </c>
      <c r="C22" s="5">
        <f>(G22+K22+O22+S22)*14</f>
        <v>14</v>
      </c>
      <c r="D22" s="5">
        <f>(H22+L22+P22+T22)*14</f>
        <v>28</v>
      </c>
      <c r="E22" s="6">
        <f t="shared" si="0"/>
        <v>3</v>
      </c>
      <c r="F22" s="9"/>
      <c r="G22" s="5"/>
      <c r="H22" s="5"/>
      <c r="I22" s="5"/>
      <c r="J22" s="5"/>
      <c r="K22" s="5"/>
      <c r="L22" s="5"/>
      <c r="M22" s="5"/>
      <c r="N22" s="5"/>
      <c r="O22" s="5">
        <v>1</v>
      </c>
      <c r="P22" s="5">
        <v>2</v>
      </c>
      <c r="Q22" s="5" t="s">
        <v>22</v>
      </c>
      <c r="R22" s="5">
        <v>3</v>
      </c>
      <c r="S22" s="5"/>
      <c r="T22" s="5"/>
      <c r="U22" s="5"/>
      <c r="V22" s="5"/>
    </row>
    <row r="23" spans="1:22" ht="15.75" x14ac:dyDescent="0.25">
      <c r="A23" s="4" t="s">
        <v>31</v>
      </c>
      <c r="B23" s="5">
        <f>SUM(C23:D23)</f>
        <v>28</v>
      </c>
      <c r="C23" s="5">
        <f t="shared" ref="C23:D24" si="4">(G23+K23+O23+S23)*14</f>
        <v>28</v>
      </c>
      <c r="D23" s="5">
        <f t="shared" si="4"/>
        <v>0</v>
      </c>
      <c r="E23" s="6">
        <f t="shared" si="0"/>
        <v>3</v>
      </c>
      <c r="F23" s="9"/>
      <c r="G23" s="5"/>
      <c r="H23" s="5"/>
      <c r="I23" s="5"/>
      <c r="J23" s="5"/>
      <c r="K23" s="5"/>
      <c r="L23" s="5"/>
      <c r="M23" s="5"/>
      <c r="N23" s="5"/>
      <c r="O23" s="5">
        <v>2</v>
      </c>
      <c r="P23" s="5">
        <v>0</v>
      </c>
      <c r="Q23" s="5" t="s">
        <v>16</v>
      </c>
      <c r="R23" s="5">
        <v>3</v>
      </c>
      <c r="S23" s="5"/>
      <c r="T23" s="5"/>
      <c r="U23" s="5"/>
      <c r="V23" s="5"/>
    </row>
    <row r="24" spans="1:22" ht="15.75" x14ac:dyDescent="0.25">
      <c r="A24" s="4" t="s">
        <v>32</v>
      </c>
      <c r="B24" s="5">
        <f>SUM(C24:D24)</f>
        <v>42</v>
      </c>
      <c r="C24" s="5">
        <f t="shared" si="4"/>
        <v>14</v>
      </c>
      <c r="D24" s="5">
        <f t="shared" si="4"/>
        <v>28</v>
      </c>
      <c r="E24" s="6">
        <f t="shared" si="0"/>
        <v>3</v>
      </c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>
        <v>1</v>
      </c>
      <c r="T24" s="5">
        <v>2</v>
      </c>
      <c r="U24" s="5" t="s">
        <v>22</v>
      </c>
      <c r="V24" s="5">
        <v>3</v>
      </c>
    </row>
    <row r="25" spans="1:22" ht="15.75" x14ac:dyDescent="0.25">
      <c r="A25" s="26" t="s">
        <v>33</v>
      </c>
      <c r="B25" s="26"/>
      <c r="C25" s="26"/>
      <c r="D25" s="26"/>
      <c r="E25" s="10">
        <f>SUM(E26:E28)</f>
        <v>11</v>
      </c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5.75" x14ac:dyDescent="0.25">
      <c r="A26" s="8" t="s">
        <v>34</v>
      </c>
      <c r="B26" s="5">
        <f>SUM(C26:D26)</f>
        <v>56</v>
      </c>
      <c r="C26" s="5">
        <v>28</v>
      </c>
      <c r="D26" s="5">
        <v>28</v>
      </c>
      <c r="E26" s="6">
        <f t="shared" si="0"/>
        <v>4</v>
      </c>
      <c r="F26" s="9"/>
      <c r="G26" s="5"/>
      <c r="H26" s="5"/>
      <c r="I26" s="5"/>
      <c r="J26" s="5"/>
      <c r="K26" s="5">
        <v>2</v>
      </c>
      <c r="L26" s="5">
        <v>2</v>
      </c>
      <c r="M26" s="5" t="s">
        <v>16</v>
      </c>
      <c r="N26" s="5">
        <v>4</v>
      </c>
      <c r="O26" s="5"/>
      <c r="P26" s="5"/>
      <c r="Q26" s="5"/>
      <c r="R26" s="5"/>
      <c r="S26" s="5"/>
      <c r="T26" s="5"/>
      <c r="U26" s="5"/>
      <c r="V26" s="5"/>
    </row>
    <row r="27" spans="1:22" ht="15.75" x14ac:dyDescent="0.25">
      <c r="A27" s="4" t="s">
        <v>35</v>
      </c>
      <c r="B27" s="5">
        <f>SUM(C27:D27)</f>
        <v>56</v>
      </c>
      <c r="C27" s="5">
        <v>28</v>
      </c>
      <c r="D27" s="5">
        <v>28</v>
      </c>
      <c r="E27" s="6">
        <f t="shared" si="0"/>
        <v>3</v>
      </c>
      <c r="F27" s="9"/>
      <c r="G27" s="5"/>
      <c r="H27" s="5"/>
      <c r="I27" s="5"/>
      <c r="J27" s="5"/>
      <c r="K27" s="5">
        <v>2</v>
      </c>
      <c r="L27" s="5">
        <v>2</v>
      </c>
      <c r="M27" s="5" t="s">
        <v>22</v>
      </c>
      <c r="N27" s="5">
        <v>3</v>
      </c>
      <c r="O27" s="5"/>
      <c r="P27" s="5"/>
      <c r="Q27" s="5"/>
      <c r="R27" s="5"/>
      <c r="S27" s="5"/>
      <c r="T27" s="5"/>
      <c r="U27" s="5"/>
      <c r="V27" s="5"/>
    </row>
    <row r="28" spans="1:22" ht="15.75" x14ac:dyDescent="0.25">
      <c r="A28" s="4" t="s">
        <v>36</v>
      </c>
      <c r="B28" s="5">
        <f>SUM(C28:D28)</f>
        <v>56</v>
      </c>
      <c r="C28" s="5">
        <v>28</v>
      </c>
      <c r="D28" s="5">
        <v>28</v>
      </c>
      <c r="E28" s="6">
        <f t="shared" si="0"/>
        <v>4</v>
      </c>
      <c r="F28" s="9"/>
      <c r="G28" s="5"/>
      <c r="H28" s="5"/>
      <c r="I28" s="5"/>
      <c r="J28" s="5"/>
      <c r="K28" s="5">
        <v>2</v>
      </c>
      <c r="L28" s="5">
        <v>2</v>
      </c>
      <c r="M28" s="5" t="s">
        <v>22</v>
      </c>
      <c r="N28" s="5">
        <v>4</v>
      </c>
      <c r="O28" s="5"/>
      <c r="P28" s="5"/>
      <c r="Q28" s="5"/>
      <c r="R28" s="5"/>
      <c r="S28" s="5"/>
      <c r="T28" s="5"/>
      <c r="U28" s="5"/>
      <c r="V28" s="5"/>
    </row>
    <row r="29" spans="1:22" ht="15.75" x14ac:dyDescent="0.25">
      <c r="A29" s="26" t="s">
        <v>37</v>
      </c>
      <c r="B29" s="26"/>
      <c r="C29" s="26"/>
      <c r="D29" s="26"/>
      <c r="E29" s="10">
        <f>SUM(E30:E32)</f>
        <v>10</v>
      </c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5.75" x14ac:dyDescent="0.25">
      <c r="A30" s="8" t="s">
        <v>38</v>
      </c>
      <c r="B30" s="5">
        <f>SUM(C30:D30)</f>
        <v>56</v>
      </c>
      <c r="C30" s="5">
        <v>28</v>
      </c>
      <c r="D30" s="5">
        <v>28</v>
      </c>
      <c r="E30" s="6">
        <f t="shared" si="0"/>
        <v>4</v>
      </c>
      <c r="F30" s="13"/>
      <c r="G30" s="5"/>
      <c r="H30" s="5"/>
      <c r="I30" s="5"/>
      <c r="J30" s="5"/>
      <c r="K30" s="5"/>
      <c r="L30" s="5"/>
      <c r="M30" s="5"/>
      <c r="N30" s="5"/>
      <c r="O30" s="5">
        <v>2</v>
      </c>
      <c r="P30" s="5">
        <v>2</v>
      </c>
      <c r="Q30" s="5" t="s">
        <v>16</v>
      </c>
      <c r="R30" s="5">
        <v>4</v>
      </c>
      <c r="S30" s="5"/>
      <c r="T30" s="5"/>
      <c r="U30" s="5"/>
      <c r="V30" s="5"/>
    </row>
    <row r="31" spans="1:22" ht="15.75" x14ac:dyDescent="0.25">
      <c r="A31" s="4" t="s">
        <v>39</v>
      </c>
      <c r="B31" s="5">
        <f>SUM(C31:D31)</f>
        <v>28</v>
      </c>
      <c r="C31" s="5">
        <v>28</v>
      </c>
      <c r="D31" s="5">
        <f t="shared" ref="D31:D32" si="5">(H31+L31+P31+T31)*15</f>
        <v>0</v>
      </c>
      <c r="E31" s="6">
        <f t="shared" si="0"/>
        <v>3</v>
      </c>
      <c r="F31" s="13"/>
      <c r="G31" s="5"/>
      <c r="H31" s="5"/>
      <c r="I31" s="5"/>
      <c r="J31" s="5"/>
      <c r="K31" s="5"/>
      <c r="L31" s="5"/>
      <c r="M31" s="5"/>
      <c r="N31" s="5"/>
      <c r="O31" s="5">
        <v>2</v>
      </c>
      <c r="P31" s="5">
        <v>0</v>
      </c>
      <c r="Q31" s="5" t="s">
        <v>16</v>
      </c>
      <c r="R31" s="5">
        <v>3</v>
      </c>
      <c r="S31" s="5"/>
      <c r="T31" s="5"/>
      <c r="U31" s="5"/>
      <c r="V31" s="5"/>
    </row>
    <row r="32" spans="1:22" ht="15.75" x14ac:dyDescent="0.25">
      <c r="A32" s="4" t="s">
        <v>40</v>
      </c>
      <c r="B32" s="5">
        <f>SUM(C32:D32)</f>
        <v>28</v>
      </c>
      <c r="C32" s="5">
        <v>28</v>
      </c>
      <c r="D32" s="5">
        <f t="shared" si="5"/>
        <v>0</v>
      </c>
      <c r="E32" s="6">
        <f t="shared" si="0"/>
        <v>3</v>
      </c>
      <c r="F32" s="1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>
        <v>2</v>
      </c>
      <c r="T32" s="5">
        <v>0</v>
      </c>
      <c r="U32" s="5" t="s">
        <v>16</v>
      </c>
      <c r="V32" s="5">
        <v>3</v>
      </c>
    </row>
    <row r="33" spans="1:22" ht="15.75" x14ac:dyDescent="0.25">
      <c r="A33" s="26" t="s">
        <v>41</v>
      </c>
      <c r="B33" s="26"/>
      <c r="C33" s="26"/>
      <c r="D33" s="26"/>
      <c r="E33" s="10">
        <f>SUM(E34:E35)</f>
        <v>7</v>
      </c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5.75" x14ac:dyDescent="0.25">
      <c r="A34" s="4" t="s">
        <v>42</v>
      </c>
      <c r="B34" s="5">
        <f>SUM(C34:D34)</f>
        <v>42</v>
      </c>
      <c r="C34" s="5">
        <v>28</v>
      </c>
      <c r="D34" s="5">
        <v>14</v>
      </c>
      <c r="E34" s="6">
        <f t="shared" si="0"/>
        <v>3</v>
      </c>
      <c r="F34" s="13"/>
      <c r="G34" s="5"/>
      <c r="H34" s="5"/>
      <c r="I34" s="5"/>
      <c r="J34" s="5"/>
      <c r="K34" s="5"/>
      <c r="L34" s="5"/>
      <c r="M34" s="5"/>
      <c r="N34" s="5"/>
      <c r="O34" s="5">
        <v>2</v>
      </c>
      <c r="P34" s="5">
        <v>1</v>
      </c>
      <c r="Q34" s="5" t="s">
        <v>16</v>
      </c>
      <c r="R34" s="5">
        <v>3</v>
      </c>
      <c r="S34" s="5"/>
      <c r="T34" s="5"/>
      <c r="U34" s="5"/>
      <c r="V34" s="5"/>
    </row>
    <row r="35" spans="1:22" ht="15.75" x14ac:dyDescent="0.25">
      <c r="A35" s="4" t="s">
        <v>43</v>
      </c>
      <c r="B35" s="5">
        <f>SUM(C35:D35)</f>
        <v>56</v>
      </c>
      <c r="C35" s="5">
        <v>28</v>
      </c>
      <c r="D35" s="5">
        <v>28</v>
      </c>
      <c r="E35" s="6">
        <f t="shared" si="0"/>
        <v>4</v>
      </c>
      <c r="F35" s="1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>
        <v>2</v>
      </c>
      <c r="T35" s="5">
        <v>2</v>
      </c>
      <c r="U35" s="5" t="s">
        <v>16</v>
      </c>
      <c r="V35" s="5">
        <v>4</v>
      </c>
    </row>
    <row r="36" spans="1:22" ht="15.75" x14ac:dyDescent="0.25">
      <c r="A36" s="26" t="s">
        <v>44</v>
      </c>
      <c r="B36" s="26"/>
      <c r="C36" s="26"/>
      <c r="D36" s="26"/>
      <c r="E36" s="10">
        <f>SUM(E37:E39)</f>
        <v>12</v>
      </c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5.75" x14ac:dyDescent="0.25">
      <c r="A37" s="4" t="s">
        <v>45</v>
      </c>
      <c r="B37" s="5">
        <f>SUM(C37:D37)</f>
        <v>56</v>
      </c>
      <c r="C37" s="5">
        <v>28</v>
      </c>
      <c r="D37" s="5">
        <v>28</v>
      </c>
      <c r="E37" s="6">
        <f>+J37+N37+R37+V37</f>
        <v>4</v>
      </c>
      <c r="F37" s="1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>
        <v>2</v>
      </c>
      <c r="T37" s="5">
        <v>2</v>
      </c>
      <c r="U37" s="5" t="s">
        <v>16</v>
      </c>
      <c r="V37" s="5">
        <v>4</v>
      </c>
    </row>
    <row r="38" spans="1:22" ht="15.75" x14ac:dyDescent="0.25">
      <c r="A38" s="4" t="s">
        <v>46</v>
      </c>
      <c r="B38" s="5">
        <f>SUM(C38:D38)</f>
        <v>56</v>
      </c>
      <c r="C38" s="5">
        <v>28</v>
      </c>
      <c r="D38" s="5">
        <v>28</v>
      </c>
      <c r="E38" s="6">
        <f>+J38+N38+R38+V38</f>
        <v>4</v>
      </c>
      <c r="F38" s="1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>
        <v>2</v>
      </c>
      <c r="T38" s="5">
        <v>2</v>
      </c>
      <c r="U38" s="5" t="s">
        <v>16</v>
      </c>
      <c r="V38" s="5">
        <v>4</v>
      </c>
    </row>
    <row r="39" spans="1:22" ht="15.75" x14ac:dyDescent="0.25">
      <c r="A39" s="4" t="s">
        <v>47</v>
      </c>
      <c r="B39" s="5">
        <f>SUM(C39:D39)</f>
        <v>42</v>
      </c>
      <c r="C39" s="5">
        <v>14</v>
      </c>
      <c r="D39" s="5">
        <v>28</v>
      </c>
      <c r="E39" s="6">
        <f>+J39+N39+R39+V39</f>
        <v>4</v>
      </c>
      <c r="F39" s="13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>
        <v>1</v>
      </c>
      <c r="T39" s="5">
        <v>2</v>
      </c>
      <c r="U39" s="5" t="s">
        <v>22</v>
      </c>
      <c r="V39" s="5">
        <v>4</v>
      </c>
    </row>
    <row r="40" spans="1:22" ht="15.75" x14ac:dyDescent="0.25">
      <c r="A40" s="26" t="s">
        <v>48</v>
      </c>
      <c r="B40" s="26"/>
      <c r="C40" s="26"/>
      <c r="D40" s="26"/>
      <c r="E40" s="10">
        <f>SUM(E41:E43)</f>
        <v>12</v>
      </c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5.75" x14ac:dyDescent="0.25">
      <c r="A41" s="4" t="s">
        <v>49</v>
      </c>
      <c r="B41" s="5">
        <f>SUM(C41:D41)</f>
        <v>42</v>
      </c>
      <c r="C41" s="5">
        <v>28</v>
      </c>
      <c r="D41" s="5">
        <v>14</v>
      </c>
      <c r="E41" s="6">
        <f>+J41+N41+R41+V41</f>
        <v>4</v>
      </c>
      <c r="F41" s="13"/>
      <c r="G41" s="5"/>
      <c r="H41" s="5"/>
      <c r="I41" s="5"/>
      <c r="J41" s="5"/>
      <c r="K41" s="5">
        <v>2</v>
      </c>
      <c r="L41" s="5">
        <v>1</v>
      </c>
      <c r="M41" s="5" t="s">
        <v>16</v>
      </c>
      <c r="N41" s="5">
        <v>4</v>
      </c>
      <c r="O41" s="5"/>
      <c r="P41" s="5"/>
      <c r="Q41" s="5"/>
      <c r="R41" s="5"/>
      <c r="S41" s="5"/>
      <c r="T41" s="5"/>
      <c r="U41" s="5"/>
      <c r="V41" s="5"/>
    </row>
    <row r="42" spans="1:22" ht="15.75" x14ac:dyDescent="0.25">
      <c r="A42" s="4" t="s">
        <v>50</v>
      </c>
      <c r="B42" s="5">
        <f>SUM(C42:D42)</f>
        <v>42</v>
      </c>
      <c r="C42" s="5">
        <v>28</v>
      </c>
      <c r="D42" s="5">
        <v>14</v>
      </c>
      <c r="E42" s="6">
        <f>+J42+N42+R42+V42</f>
        <v>4</v>
      </c>
      <c r="F42" s="13"/>
      <c r="G42" s="5"/>
      <c r="H42" s="5"/>
      <c r="I42" s="5"/>
      <c r="J42" s="5"/>
      <c r="K42" s="5">
        <v>2</v>
      </c>
      <c r="L42" s="5">
        <v>1</v>
      </c>
      <c r="M42" s="5" t="s">
        <v>16</v>
      </c>
      <c r="N42" s="5">
        <v>4</v>
      </c>
      <c r="O42" s="5"/>
      <c r="P42" s="5"/>
      <c r="Q42" s="5"/>
      <c r="R42" s="5"/>
      <c r="S42" s="5"/>
      <c r="T42" s="5"/>
      <c r="U42" s="5"/>
      <c r="V42" s="5"/>
    </row>
    <row r="43" spans="1:22" ht="15.75" x14ac:dyDescent="0.25">
      <c r="A43" s="4" t="s">
        <v>51</v>
      </c>
      <c r="B43" s="5">
        <f>SUM(C43:D43)</f>
        <v>42</v>
      </c>
      <c r="C43" s="5">
        <v>28</v>
      </c>
      <c r="D43" s="5">
        <v>14</v>
      </c>
      <c r="E43" s="6">
        <v>4</v>
      </c>
      <c r="F43" s="13"/>
      <c r="G43" s="5"/>
      <c r="H43" s="5"/>
      <c r="I43" s="5"/>
      <c r="J43" s="5"/>
      <c r="K43" s="5">
        <v>2</v>
      </c>
      <c r="L43" s="5">
        <v>1</v>
      </c>
      <c r="M43" s="5" t="s">
        <v>16</v>
      </c>
      <c r="N43" s="5">
        <v>4</v>
      </c>
      <c r="O43" s="5"/>
      <c r="P43" s="5"/>
      <c r="Q43" s="5"/>
      <c r="R43" s="5"/>
      <c r="S43" s="5"/>
      <c r="T43" s="5"/>
      <c r="U43" s="5"/>
      <c r="V43" s="5"/>
    </row>
    <row r="44" spans="1:22" ht="15.75" x14ac:dyDescent="0.25">
      <c r="A44" s="14" t="s">
        <v>52</v>
      </c>
      <c r="B44" s="6">
        <f>SUM(B9:B43)</f>
        <v>1190</v>
      </c>
      <c r="C44" s="6">
        <f>SUM(C9:C43)</f>
        <v>658</v>
      </c>
      <c r="D44" s="6">
        <f>SUM(D9:D43)</f>
        <v>532</v>
      </c>
      <c r="E44" s="6">
        <v>94</v>
      </c>
      <c r="F44" s="5"/>
      <c r="G44" s="6">
        <f t="shared" ref="G44:V44" si="6">SUM(G9:G43)</f>
        <v>11</v>
      </c>
      <c r="H44" s="6">
        <v>12</v>
      </c>
      <c r="I44" s="6">
        <f t="shared" si="6"/>
        <v>0</v>
      </c>
      <c r="J44" s="6">
        <v>23</v>
      </c>
      <c r="K44" s="6">
        <f t="shared" si="6"/>
        <v>14</v>
      </c>
      <c r="L44" s="6">
        <f t="shared" si="6"/>
        <v>9</v>
      </c>
      <c r="M44" s="6">
        <f t="shared" si="6"/>
        <v>0</v>
      </c>
      <c r="N44" s="6">
        <f t="shared" si="6"/>
        <v>26</v>
      </c>
      <c r="O44" s="6">
        <f t="shared" si="6"/>
        <v>12</v>
      </c>
      <c r="P44" s="6">
        <f t="shared" si="6"/>
        <v>7</v>
      </c>
      <c r="Q44" s="6">
        <f t="shared" si="6"/>
        <v>0</v>
      </c>
      <c r="R44" s="6">
        <f t="shared" si="6"/>
        <v>23</v>
      </c>
      <c r="S44" s="6">
        <f t="shared" si="6"/>
        <v>10</v>
      </c>
      <c r="T44" s="6">
        <f t="shared" si="6"/>
        <v>10</v>
      </c>
      <c r="U44" s="6">
        <f t="shared" si="6"/>
        <v>0</v>
      </c>
      <c r="V44" s="6">
        <f t="shared" si="6"/>
        <v>22</v>
      </c>
    </row>
    <row r="45" spans="1:22" ht="15.75" x14ac:dyDescent="0.25">
      <c r="A45" s="27"/>
      <c r="B45" s="27"/>
      <c r="C45" s="27"/>
      <c r="D45" s="27"/>
      <c r="E45" s="15"/>
      <c r="F45" s="16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5.75" x14ac:dyDescent="0.25">
      <c r="A46" s="8" t="s">
        <v>53</v>
      </c>
      <c r="B46" s="17"/>
      <c r="C46" s="18"/>
      <c r="D46" s="5"/>
      <c r="E46" s="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1:22" ht="15.75" x14ac:dyDescent="0.25">
      <c r="A47" s="8" t="s">
        <v>54</v>
      </c>
      <c r="B47" s="17">
        <f t="shared" ref="B47:B56" si="7">C47+D47</f>
        <v>28</v>
      </c>
      <c r="C47" s="18">
        <v>28</v>
      </c>
      <c r="D47" s="5">
        <f t="shared" ref="C47:D56" si="8">(H47+L47+P47+T47)*15</f>
        <v>0</v>
      </c>
      <c r="E47" s="6">
        <f t="shared" ref="E47:E56" si="9">+J47+N47+R47+V47</f>
        <v>3</v>
      </c>
      <c r="F47" s="5"/>
      <c r="G47" s="5">
        <v>2</v>
      </c>
      <c r="H47" s="5">
        <v>0</v>
      </c>
      <c r="I47" s="5" t="s">
        <v>16</v>
      </c>
      <c r="J47" s="5">
        <v>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5.75" x14ac:dyDescent="0.25">
      <c r="A48" s="8" t="s">
        <v>55</v>
      </c>
      <c r="B48" s="17">
        <f t="shared" si="7"/>
        <v>28</v>
      </c>
      <c r="C48" s="18">
        <f t="shared" si="8"/>
        <v>0</v>
      </c>
      <c r="D48" s="5">
        <v>28</v>
      </c>
      <c r="E48" s="6">
        <f t="shared" si="9"/>
        <v>3</v>
      </c>
      <c r="F48" s="5"/>
      <c r="G48" s="5"/>
      <c r="H48" s="5"/>
      <c r="I48" s="5"/>
      <c r="J48" s="5"/>
      <c r="K48" s="5"/>
      <c r="L48" s="5"/>
      <c r="M48" s="5"/>
      <c r="N48" s="5"/>
      <c r="O48" s="5">
        <v>0</v>
      </c>
      <c r="P48" s="5">
        <v>2</v>
      </c>
      <c r="Q48" s="5" t="s">
        <v>22</v>
      </c>
      <c r="R48" s="5">
        <v>3</v>
      </c>
      <c r="S48" s="5"/>
      <c r="T48" s="5"/>
      <c r="U48" s="5"/>
      <c r="V48" s="5"/>
    </row>
    <row r="49" spans="1:22" ht="15.75" x14ac:dyDescent="0.25">
      <c r="A49" s="8" t="s">
        <v>56</v>
      </c>
      <c r="B49" s="17">
        <f t="shared" si="7"/>
        <v>28</v>
      </c>
      <c r="C49" s="18">
        <v>0</v>
      </c>
      <c r="D49" s="5">
        <v>28</v>
      </c>
      <c r="E49" s="6">
        <v>1</v>
      </c>
      <c r="F49" s="5"/>
      <c r="G49" s="5">
        <v>0</v>
      </c>
      <c r="H49" s="5">
        <v>2</v>
      </c>
      <c r="I49" s="5" t="s">
        <v>22</v>
      </c>
      <c r="J49" s="5">
        <v>1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 x14ac:dyDescent="0.25">
      <c r="A50" s="8" t="s">
        <v>57</v>
      </c>
      <c r="B50" s="17">
        <f t="shared" si="7"/>
        <v>28</v>
      </c>
      <c r="C50" s="18">
        <f>(G50+K50+O50+S50)*15</f>
        <v>0</v>
      </c>
      <c r="D50" s="5">
        <v>28</v>
      </c>
      <c r="E50" s="6">
        <f t="shared" si="9"/>
        <v>5</v>
      </c>
      <c r="F50" s="5"/>
      <c r="G50" s="5"/>
      <c r="H50" s="5"/>
      <c r="I50" s="5"/>
      <c r="J50" s="5"/>
      <c r="K50" s="5">
        <v>0</v>
      </c>
      <c r="L50" s="5">
        <v>2</v>
      </c>
      <c r="M50" s="5" t="s">
        <v>22</v>
      </c>
      <c r="N50" s="5">
        <v>5</v>
      </c>
      <c r="O50" s="5"/>
      <c r="P50" s="5"/>
      <c r="Q50" s="5"/>
      <c r="R50" s="5"/>
      <c r="S50" s="5"/>
      <c r="T50" s="5"/>
      <c r="U50" s="5"/>
      <c r="V50" s="5"/>
    </row>
    <row r="51" spans="1:22" ht="15.75" x14ac:dyDescent="0.25">
      <c r="A51" s="8" t="s">
        <v>58</v>
      </c>
      <c r="B51" s="17">
        <f t="shared" si="7"/>
        <v>28</v>
      </c>
      <c r="C51" s="18">
        <f t="shared" si="8"/>
        <v>0</v>
      </c>
      <c r="D51" s="5">
        <v>28</v>
      </c>
      <c r="E51" s="6">
        <f t="shared" si="9"/>
        <v>5</v>
      </c>
      <c r="F51" s="5"/>
      <c r="G51" s="5"/>
      <c r="H51" s="5"/>
      <c r="I51" s="5"/>
      <c r="J51" s="5"/>
      <c r="K51" s="5"/>
      <c r="L51" s="5"/>
      <c r="M51" s="5"/>
      <c r="N51" s="5"/>
      <c r="O51" s="5">
        <v>0</v>
      </c>
      <c r="P51" s="5">
        <v>2</v>
      </c>
      <c r="Q51" s="5" t="s">
        <v>22</v>
      </c>
      <c r="R51" s="5">
        <v>5</v>
      </c>
      <c r="S51" s="5"/>
      <c r="T51" s="5"/>
      <c r="U51" s="5"/>
      <c r="V51" s="5"/>
    </row>
    <row r="52" spans="1:22" ht="15.75" x14ac:dyDescent="0.25">
      <c r="A52" s="8" t="s">
        <v>59</v>
      </c>
      <c r="B52" s="17">
        <f t="shared" si="7"/>
        <v>28</v>
      </c>
      <c r="C52" s="18">
        <f t="shared" si="8"/>
        <v>0</v>
      </c>
      <c r="D52" s="5">
        <v>28</v>
      </c>
      <c r="E52" s="6">
        <f t="shared" si="9"/>
        <v>5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>
        <v>0</v>
      </c>
      <c r="T52" s="5">
        <v>2</v>
      </c>
      <c r="U52" s="5" t="s">
        <v>22</v>
      </c>
      <c r="V52" s="5">
        <v>5</v>
      </c>
    </row>
    <row r="53" spans="1:22" ht="15.75" x14ac:dyDescent="0.25">
      <c r="A53" s="8" t="s">
        <v>60</v>
      </c>
      <c r="B53" s="17">
        <f t="shared" si="7"/>
        <v>14</v>
      </c>
      <c r="C53" s="18">
        <f t="shared" si="8"/>
        <v>0</v>
      </c>
      <c r="D53" s="5">
        <v>14</v>
      </c>
      <c r="E53" s="6">
        <f t="shared" si="9"/>
        <v>1</v>
      </c>
      <c r="F53" s="5"/>
      <c r="G53" s="5">
        <v>0</v>
      </c>
      <c r="H53" s="5">
        <v>1</v>
      </c>
      <c r="I53" s="5" t="s">
        <v>61</v>
      </c>
      <c r="J53" s="5">
        <v>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5.75" x14ac:dyDescent="0.25">
      <c r="A54" s="8" t="s">
        <v>62</v>
      </c>
      <c r="B54" s="17">
        <f t="shared" si="7"/>
        <v>14</v>
      </c>
      <c r="C54" s="18">
        <f t="shared" si="8"/>
        <v>0</v>
      </c>
      <c r="D54" s="5">
        <v>14</v>
      </c>
      <c r="E54" s="6">
        <f t="shared" si="9"/>
        <v>1</v>
      </c>
      <c r="F54" s="5"/>
      <c r="G54" s="5"/>
      <c r="H54" s="5"/>
      <c r="I54" s="5"/>
      <c r="J54" s="5"/>
      <c r="K54" s="5">
        <v>0</v>
      </c>
      <c r="L54" s="5">
        <v>1</v>
      </c>
      <c r="M54" s="5" t="s">
        <v>61</v>
      </c>
      <c r="N54" s="5">
        <v>1</v>
      </c>
      <c r="O54" s="5"/>
      <c r="P54" s="5"/>
      <c r="Q54" s="5"/>
      <c r="R54" s="5"/>
      <c r="S54" s="5"/>
      <c r="T54" s="5"/>
      <c r="U54" s="5"/>
      <c r="V54" s="5"/>
    </row>
    <row r="55" spans="1:22" ht="15.75" x14ac:dyDescent="0.25">
      <c r="A55" s="8" t="s">
        <v>63</v>
      </c>
      <c r="B55" s="17">
        <f t="shared" si="7"/>
        <v>14</v>
      </c>
      <c r="C55" s="18">
        <f t="shared" si="8"/>
        <v>0</v>
      </c>
      <c r="D55" s="5">
        <v>14</v>
      </c>
      <c r="E55" s="6">
        <f t="shared" si="9"/>
        <v>1</v>
      </c>
      <c r="F55" s="5"/>
      <c r="G55" s="5"/>
      <c r="H55" s="5"/>
      <c r="I55" s="5"/>
      <c r="J55" s="5"/>
      <c r="K55" s="5"/>
      <c r="L55" s="5"/>
      <c r="M55" s="5"/>
      <c r="N55" s="5"/>
      <c r="O55" s="5">
        <v>0</v>
      </c>
      <c r="P55" s="5">
        <v>1</v>
      </c>
      <c r="Q55" s="5" t="s">
        <v>61</v>
      </c>
      <c r="R55" s="5">
        <v>1</v>
      </c>
      <c r="S55" s="5"/>
      <c r="T55" s="5"/>
      <c r="U55" s="5"/>
      <c r="V55" s="5"/>
    </row>
    <row r="56" spans="1:22" ht="15.75" x14ac:dyDescent="0.25">
      <c r="A56" s="8" t="s">
        <v>64</v>
      </c>
      <c r="B56" s="17">
        <f t="shared" si="7"/>
        <v>14</v>
      </c>
      <c r="C56" s="18">
        <f t="shared" si="8"/>
        <v>0</v>
      </c>
      <c r="D56" s="5">
        <v>14</v>
      </c>
      <c r="E56" s="6">
        <f t="shared" si="9"/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>
        <v>0</v>
      </c>
      <c r="T56" s="5">
        <v>1</v>
      </c>
      <c r="U56" s="5" t="s">
        <v>61</v>
      </c>
      <c r="V56" s="5">
        <v>1</v>
      </c>
    </row>
    <row r="57" spans="1:22" ht="15.75" x14ac:dyDescent="0.25">
      <c r="A57" s="14" t="s">
        <v>52</v>
      </c>
      <c r="B57" s="6">
        <f>SUM(B47:B56)</f>
        <v>224</v>
      </c>
      <c r="C57" s="6">
        <f>SUM(C47:C56)</f>
        <v>28</v>
      </c>
      <c r="D57" s="6">
        <f>SUM(D47:D56)</f>
        <v>196</v>
      </c>
      <c r="E57" s="6">
        <v>26</v>
      </c>
      <c r="F57" s="19"/>
      <c r="G57" s="5">
        <f t="shared" ref="G57:V57" si="10">SUM(G46:G56)+G44</f>
        <v>13</v>
      </c>
      <c r="H57" s="5">
        <f t="shared" si="10"/>
        <v>15</v>
      </c>
      <c r="I57" s="5">
        <f t="shared" si="10"/>
        <v>0</v>
      </c>
      <c r="J57" s="6">
        <v>28</v>
      </c>
      <c r="K57" s="5">
        <f t="shared" si="10"/>
        <v>14</v>
      </c>
      <c r="L57" s="5">
        <f t="shared" si="10"/>
        <v>12</v>
      </c>
      <c r="M57" s="5">
        <f t="shared" si="10"/>
        <v>0</v>
      </c>
      <c r="N57" s="6">
        <f t="shared" si="10"/>
        <v>32</v>
      </c>
      <c r="O57" s="5">
        <f t="shared" si="10"/>
        <v>12</v>
      </c>
      <c r="P57" s="5">
        <f t="shared" si="10"/>
        <v>12</v>
      </c>
      <c r="Q57" s="5">
        <f t="shared" si="10"/>
        <v>0</v>
      </c>
      <c r="R57" s="6">
        <f t="shared" si="10"/>
        <v>32</v>
      </c>
      <c r="S57" s="5">
        <f t="shared" si="10"/>
        <v>10</v>
      </c>
      <c r="T57" s="5">
        <f t="shared" si="10"/>
        <v>13</v>
      </c>
      <c r="U57" s="5">
        <f t="shared" si="10"/>
        <v>0</v>
      </c>
      <c r="V57" s="6">
        <f t="shared" si="10"/>
        <v>28</v>
      </c>
    </row>
    <row r="58" spans="1:22" ht="15.75" x14ac:dyDescent="0.25">
      <c r="A58" s="20"/>
      <c r="B58" s="6">
        <f>+B44+B57</f>
        <v>1414</v>
      </c>
      <c r="C58" s="6">
        <f>+C44+C57</f>
        <v>686</v>
      </c>
      <c r="D58" s="6">
        <f>+D44+D57</f>
        <v>728</v>
      </c>
      <c r="E58" s="6">
        <v>120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5.75" x14ac:dyDescent="0.25">
      <c r="A59" s="20"/>
      <c r="B59" s="20"/>
      <c r="C59" s="20"/>
      <c r="D59" s="20"/>
      <c r="E59" s="2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.75" x14ac:dyDescent="0.25">
      <c r="A60" s="20"/>
      <c r="B60" s="22">
        <f>SUM(C60:D60)</f>
        <v>1</v>
      </c>
      <c r="C60" s="22">
        <f>+C58/B58</f>
        <v>0.48514851485148514</v>
      </c>
      <c r="D60" s="22">
        <f>+D58/B58</f>
        <v>0.51485148514851486</v>
      </c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5.75" x14ac:dyDescent="0.25">
      <c r="A61" s="23"/>
      <c r="B61" s="23"/>
      <c r="C61" s="24"/>
      <c r="D61" s="24"/>
      <c r="E61" s="2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15.75" x14ac:dyDescent="0.25">
      <c r="A62" s="20"/>
      <c r="B62" s="25" t="s">
        <v>65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x14ac:dyDescent="0.25">
      <c r="A63" s="20"/>
      <c r="B63" s="20" t="s">
        <v>66</v>
      </c>
      <c r="C63" s="20"/>
      <c r="D63" s="20"/>
      <c r="E63" s="20" t="s">
        <v>67</v>
      </c>
      <c r="F63" s="20"/>
      <c r="G63" s="20"/>
      <c r="H63" s="20" t="s">
        <v>68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.75" x14ac:dyDescent="0.25">
      <c r="A64" s="20"/>
      <c r="B64" s="20" t="s">
        <v>69</v>
      </c>
      <c r="C64" s="20"/>
      <c r="D64" s="20"/>
      <c r="E64" s="20" t="s">
        <v>70</v>
      </c>
      <c r="F64" s="20"/>
      <c r="G64" s="20"/>
      <c r="H64" s="20" t="s">
        <v>71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</sheetData>
  <mergeCells count="29">
    <mergeCell ref="G6:J6"/>
    <mergeCell ref="K6:N6"/>
    <mergeCell ref="O6:R6"/>
    <mergeCell ref="S6:V6"/>
    <mergeCell ref="A1:V1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  <mergeCell ref="G5:J5"/>
    <mergeCell ref="K5:N5"/>
    <mergeCell ref="O5:R5"/>
    <mergeCell ref="S5:V5"/>
    <mergeCell ref="A33:D33"/>
    <mergeCell ref="A36:D36"/>
    <mergeCell ref="A40:D40"/>
    <mergeCell ref="A45:D45"/>
    <mergeCell ref="A8:D8"/>
    <mergeCell ref="A13:D13"/>
    <mergeCell ref="A17:D17"/>
    <mergeCell ref="A21:D21"/>
    <mergeCell ref="A25:D25"/>
    <mergeCell ref="A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2025-06-24T12:25:00Z</dcterms:created>
  <dcterms:modified xsi:type="dcterms:W3CDTF">2025-06-30T08:22:38Z</dcterms:modified>
</cp:coreProperties>
</file>